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amilyresourcesofpa-my.sharepoint.com/personal/jsouply_familyresources_org/Documents/School Year 2024_2025/"/>
    </mc:Choice>
  </mc:AlternateContent>
  <xr:revisionPtr revIDLastSave="0" documentId="8_{EC7290B3-F4AC-49C1-B183-D96911BC8AC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YearlyCalendar" sheetId="2" r:id="rId1"/>
  </sheets>
  <definedNames>
    <definedName name="month">YearlyCalendar!$L$4</definedName>
    <definedName name="_xlnm.Print_Area" localSheetId="0">YearlyCalendar!$B$8:$X$63</definedName>
    <definedName name="startday">YearlyCalendar!$T$4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" l="1"/>
  <c r="G47" i="2"/>
  <c r="F47" i="2"/>
  <c r="E47" i="2"/>
  <c r="D47" i="2"/>
  <c r="C47" i="2"/>
  <c r="B47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B9" i="2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 l="1"/>
  <c r="R12" i="2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7" i="2"/>
  <c r="J39" i="2" l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l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  <c r="B46" i="2"/>
  <c r="B48" i="2" s="1"/>
  <c r="C48" i="2" s="1"/>
  <c r="D48" i="2" s="1"/>
  <c r="E48" i="2" s="1"/>
  <c r="F48" i="2" s="1"/>
  <c r="G48" i="2" s="1"/>
  <c r="H48" i="2" s="1"/>
  <c r="B49" i="2" s="1"/>
  <c r="C49" i="2" s="1"/>
  <c r="D49" i="2" s="1"/>
  <c r="E49" i="2" s="1"/>
  <c r="F49" i="2" s="1"/>
  <c r="G49" i="2" s="1"/>
  <c r="H49" i="2" s="1"/>
  <c r="B50" i="2" s="1"/>
  <c r="C50" i="2" s="1"/>
  <c r="D50" i="2" s="1"/>
  <c r="E50" i="2" s="1"/>
  <c r="F50" i="2" s="1"/>
  <c r="G50" i="2" s="1"/>
  <c r="H50" i="2" s="1"/>
  <c r="B51" i="2" s="1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</calcChain>
</file>

<file path=xl/sharedStrings.xml><?xml version="1.0" encoding="utf-8"?>
<sst xmlns="http://schemas.openxmlformats.org/spreadsheetml/2006/main" count="9" uniqueCount="9">
  <si>
    <t>Year:</t>
  </si>
  <si>
    <t>Beginning Month:</t>
  </si>
  <si>
    <t>Start day:</t>
  </si>
  <si>
    <t xml:space="preserve"> 1:Sunday, 2:Monday</t>
  </si>
  <si>
    <t>Family Resources Therapeutic Preschool</t>
  </si>
  <si>
    <t>School Closed</t>
  </si>
  <si>
    <t>First Day of School, First Day of Summer Session</t>
  </si>
  <si>
    <t>Preschool Graduation Ceremony, No School, Ceremony Only</t>
  </si>
  <si>
    <t>Last Day of Summer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</si>
</sst>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"/>
    <numFmt numFmtId="165" formatCode="mmmm\ yyyy"/>
  </numFmts>
  <fonts count="24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6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/>
    <xf numFmtId="0" fontId="6" fillId="0" borderId="0" xfId="0" applyFont="1"/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4" fillId="0" borderId="0" xfId="0" applyFont="1"/>
    <xf numFmtId="0" fontId="13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8" fillId="2" borderId="0" xfId="0" applyFont="1" applyFill="1" applyAlignment="1">
      <alignment horizontal="right"/>
    </xf>
    <xf numFmtId="0" fontId="14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4" fillId="0" borderId="5" xfId="0" applyFont="1" applyBorder="1"/>
    <xf numFmtId="0" fontId="4" fillId="0" borderId="6" xfId="0" quotePrefix="1" applyFont="1" applyBorder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10" fillId="0" borderId="5" xfId="0" applyFont="1" applyBorder="1"/>
    <xf numFmtId="0" fontId="10" fillId="0" borderId="6" xfId="0" applyFont="1" applyBorder="1"/>
    <xf numFmtId="164" fontId="14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164" fontId="15" fillId="6" borderId="7" xfId="0" applyNumberFormat="1" applyFont="1" applyFill="1" applyBorder="1" applyAlignment="1">
      <alignment horizontal="center"/>
    </xf>
    <xf numFmtId="164" fontId="20" fillId="7" borderId="1" xfId="0" applyNumberFormat="1" applyFont="1" applyFill="1" applyBorder="1" applyAlignment="1">
      <alignment horizontal="center"/>
    </xf>
    <xf numFmtId="0" fontId="4" fillId="8" borderId="6" xfId="0" applyFont="1" applyFill="1" applyBorder="1"/>
    <xf numFmtId="0" fontId="4" fillId="9" borderId="6" xfId="0" applyFont="1" applyFill="1" applyBorder="1"/>
    <xf numFmtId="164" fontId="15" fillId="10" borderId="7" xfId="0" applyNumberFormat="1" applyFont="1" applyFill="1" applyBorder="1" applyAlignment="1">
      <alignment horizontal="center"/>
    </xf>
    <xf numFmtId="164" fontId="15" fillId="8" borderId="7" xfId="0" applyNumberFormat="1" applyFont="1" applyFill="1" applyBorder="1" applyAlignment="1">
      <alignment horizontal="center"/>
    </xf>
    <xf numFmtId="164" fontId="15" fillId="9" borderId="7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2" applyFont="1" applyFill="1" applyAlignment="1" applyProtection="1">
      <alignment horizontal="left"/>
    </xf>
    <xf numFmtId="165" fontId="5" fillId="5" borderId="8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5" fontId="6" fillId="5" borderId="9" xfId="0" applyNumberFormat="1" applyFont="1" applyFill="1" applyBorder="1" applyAlignment="1"/>
    <xf numFmtId="165" fontId="6" fillId="5" borderId="10" xfId="0" applyNumberFormat="1" applyFont="1" applyFill="1" applyBorder="1" applyAlignment="1"/>
    <xf numFmtId="0" fontId="7" fillId="2" borderId="10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4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56</xdr:row>
      <xdr:rowOff>142875</xdr:rowOff>
    </xdr:to>
    <xdr:sp macro="" textlink="">
      <xdr:nvSpPr>
        <xdr:cNvPr id="2" name="Oval 78">
          <a:extLst>
            <a:ext uri="{FF2B5EF4-FFF2-40B4-BE49-F238E27FC236}">
              <a16:creationId xmlns:a16="http://schemas.microsoft.com/office/drawing/2014/main" id="{C27BB0EA-D665-46C2-81D5-20FE946D6C96}"/>
            </a:ext>
          </a:extLst>
        </xdr:cNvPr>
        <xdr:cNvSpPr>
          <a:spLocks noChangeArrowheads="1"/>
        </xdr:cNvSpPr>
      </xdr:nvSpPr>
      <xdr:spPr bwMode="auto">
        <a:xfrm>
          <a:off x="257175" y="9086850"/>
          <a:ext cx="314325" cy="14287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3</xdr:col>
      <xdr:colOff>0</xdr:colOff>
      <xdr:row>51</xdr:row>
      <xdr:rowOff>139700</xdr:rowOff>
    </xdr:to>
    <xdr:sp macro="" textlink="">
      <xdr:nvSpPr>
        <xdr:cNvPr id="3" name="Oval 78">
          <a:extLst>
            <a:ext uri="{FF2B5EF4-FFF2-40B4-BE49-F238E27FC236}">
              <a16:creationId xmlns:a16="http://schemas.microsoft.com/office/drawing/2014/main" id="{6F5BD8ED-F9EB-4364-A633-B030F0A607EC}"/>
            </a:ext>
          </a:extLst>
        </xdr:cNvPr>
        <xdr:cNvSpPr>
          <a:spLocks noChangeArrowheads="1"/>
        </xdr:cNvSpPr>
      </xdr:nvSpPr>
      <xdr:spPr bwMode="auto">
        <a:xfrm>
          <a:off x="571500" y="9163050"/>
          <a:ext cx="314325" cy="1397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15</xdr:row>
      <xdr:rowOff>139700</xdr:rowOff>
    </xdr:to>
    <xdr:sp macro="" textlink="">
      <xdr:nvSpPr>
        <xdr:cNvPr id="4" name="Oval 78">
          <a:extLst>
            <a:ext uri="{FF2B5EF4-FFF2-40B4-BE49-F238E27FC236}">
              <a16:creationId xmlns:a16="http://schemas.microsoft.com/office/drawing/2014/main" id="{4B70D212-A866-4E77-B56B-6D8054ECE22B}"/>
            </a:ext>
          </a:extLst>
        </xdr:cNvPr>
        <xdr:cNvSpPr>
          <a:spLocks noChangeArrowheads="1"/>
        </xdr:cNvSpPr>
      </xdr:nvSpPr>
      <xdr:spPr bwMode="auto">
        <a:xfrm>
          <a:off x="571500" y="2886075"/>
          <a:ext cx="314325" cy="1397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41</xdr:row>
      <xdr:rowOff>0</xdr:rowOff>
    </xdr:from>
    <xdr:to>
      <xdr:col>11</xdr:col>
      <xdr:colOff>0</xdr:colOff>
      <xdr:row>41</xdr:row>
      <xdr:rowOff>139700</xdr:rowOff>
    </xdr:to>
    <xdr:sp macro="" textlink="">
      <xdr:nvSpPr>
        <xdr:cNvPr id="5" name="Oval 78">
          <a:extLst>
            <a:ext uri="{FF2B5EF4-FFF2-40B4-BE49-F238E27FC236}">
              <a16:creationId xmlns:a16="http://schemas.microsoft.com/office/drawing/2014/main" id="{DAA3C716-E45F-40C6-8DA4-6E07AB599BF3}"/>
            </a:ext>
          </a:extLst>
        </xdr:cNvPr>
        <xdr:cNvSpPr>
          <a:spLocks noChangeArrowheads="1"/>
        </xdr:cNvSpPr>
      </xdr:nvSpPr>
      <xdr:spPr bwMode="auto">
        <a:xfrm>
          <a:off x="2962275" y="7410450"/>
          <a:ext cx="314325" cy="1397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-f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860B4"/>
      </a:accent1>
      <a:accent2>
        <a:srgbClr val="5E8BCE"/>
      </a:accent2>
      <a:accent3>
        <a:srgbClr val="4C92AE"/>
      </a:accent3>
      <a:accent4>
        <a:srgbClr val="C04E4E"/>
      </a:accent4>
      <a:accent5>
        <a:srgbClr val="E68422"/>
      </a:accent5>
      <a:accent6>
        <a:srgbClr val="846648"/>
      </a:accent6>
      <a:hlink>
        <a:srgbClr val="26AA26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3"/>
  <sheetViews>
    <sheetView showGridLines="0" tabSelected="1" topLeftCell="A33" zoomScaleNormal="100" workbookViewId="0">
      <selection activeCell="G40" sqref="G40"/>
    </sheetView>
  </sheetViews>
  <sheetFormatPr defaultRowHeight="12.6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  <col min="27" max="27" width="49.42578125" style="17" customWidth="1"/>
  </cols>
  <sheetData>
    <row r="1" spans="1:27" ht="18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AA1" s="29"/>
    </row>
    <row r="2" spans="1:2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9"/>
      <c r="AA2" s="30"/>
    </row>
    <row r="3" spans="1:27">
      <c r="A3" s="4"/>
      <c r="B3" s="6"/>
      <c r="C3" s="6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10"/>
      <c r="AA3" s="29"/>
    </row>
    <row r="4" spans="1:27">
      <c r="A4" s="4"/>
      <c r="B4" s="39" t="s">
        <v>0</v>
      </c>
      <c r="C4" s="40"/>
      <c r="D4" s="49">
        <v>2025</v>
      </c>
      <c r="E4" s="50"/>
      <c r="F4" s="6"/>
      <c r="G4" s="39" t="s">
        <v>1</v>
      </c>
      <c r="H4" s="39"/>
      <c r="I4" s="39"/>
      <c r="J4" s="39"/>
      <c r="K4" s="40"/>
      <c r="L4" s="49">
        <v>8</v>
      </c>
      <c r="M4" s="50"/>
      <c r="N4" s="6"/>
      <c r="O4" s="6"/>
      <c r="P4" s="6"/>
      <c r="Q4" s="39" t="s">
        <v>2</v>
      </c>
      <c r="R4" s="39"/>
      <c r="S4" s="40"/>
      <c r="T4" s="51">
        <v>1</v>
      </c>
      <c r="U4" s="41" t="s">
        <v>3</v>
      </c>
      <c r="V4" s="42"/>
      <c r="W4" s="42"/>
      <c r="X4" s="42"/>
      <c r="Y4" s="10"/>
      <c r="AA4" s="29"/>
    </row>
    <row r="5" spans="1:27" ht="12.75" customHeight="1">
      <c r="A5" s="4"/>
      <c r="B5" s="6"/>
      <c r="C5" s="6"/>
      <c r="D5" s="5"/>
      <c r="E5" s="5"/>
      <c r="F5" s="6"/>
      <c r="G5" s="6"/>
      <c r="H5" s="6"/>
      <c r="I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10"/>
      <c r="AA5" s="29"/>
    </row>
    <row r="6" spans="1:27" ht="12.95">
      <c r="A6" s="14"/>
      <c r="B6" s="13"/>
      <c r="C6" s="13"/>
      <c r="D6" s="15"/>
      <c r="E6" s="15"/>
      <c r="F6" s="13"/>
      <c r="G6" s="13"/>
      <c r="H6" s="13"/>
      <c r="I6" s="1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AA6" s="29"/>
    </row>
    <row r="7" spans="1:27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AA7" s="29"/>
    </row>
    <row r="8" spans="1:27" ht="22.5" customHeight="1">
      <c r="A8" s="13"/>
      <c r="B8" s="45" t="s">
        <v>4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  <c r="AA8" s="29"/>
    </row>
    <row r="9" spans="1:27" ht="24" customHeight="1">
      <c r="A9" s="13"/>
      <c r="B9" s="48" t="str">
        <f>year&amp;"-"&amp;year+1&amp;" School Calendar"</f>
        <v>2025-2026 School Calendar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AA9" s="29"/>
    </row>
    <row r="10" spans="1:27" ht="15.6">
      <c r="A10" s="13"/>
      <c r="B10" s="44">
        <f>DATE(year,month,1)</f>
        <v>45870</v>
      </c>
      <c r="C10" s="52"/>
      <c r="D10" s="52"/>
      <c r="E10" s="52"/>
      <c r="F10" s="52"/>
      <c r="G10" s="52"/>
      <c r="H10" s="53"/>
      <c r="I10" s="1"/>
      <c r="J10" s="44">
        <f>DATE(YEAR(B10+35),MONTH(B10+35),1)</f>
        <v>45901</v>
      </c>
      <c r="K10" s="52"/>
      <c r="L10" s="52"/>
      <c r="M10" s="52"/>
      <c r="N10" s="52"/>
      <c r="O10" s="52"/>
      <c r="P10" s="53"/>
      <c r="Q10" s="1"/>
      <c r="R10" s="44">
        <f>DATE(YEAR(J10+35),MONTH(J10+35),1)</f>
        <v>45931</v>
      </c>
      <c r="S10" s="52"/>
      <c r="T10" s="52"/>
      <c r="U10" s="52"/>
      <c r="V10" s="52"/>
      <c r="W10" s="52"/>
      <c r="X10" s="53"/>
      <c r="AA10" s="29"/>
    </row>
    <row r="11" spans="1:27" s="2" customFormat="1" ht="12.75" customHeight="1">
      <c r="A11" s="13"/>
      <c r="B11" s="26" t="str">
        <f>CHOOSE(1+MOD(startday+1-2,7),"Su","M","Tu","W","Th","F","Sa")</f>
        <v>Su</v>
      </c>
      <c r="C11" s="27" t="str">
        <f>CHOOSE(1+MOD(startday+2-2,7),"Su","M","Tu","W","Th","F","Sa")</f>
        <v>M</v>
      </c>
      <c r="D11" s="27" t="str">
        <f>CHOOSE(1+MOD(startday+3-2,7),"Su","M","Tu","W","Th","F","Sa")</f>
        <v>Tu</v>
      </c>
      <c r="E11" s="27" t="str">
        <f>CHOOSE(1+MOD(startday+4-2,7),"Su","M","Tu","W","Th","F","Sa")</f>
        <v>W</v>
      </c>
      <c r="F11" s="27" t="str">
        <f>CHOOSE(1+MOD(startday+5-2,7),"Su","M","Tu","W","Th","F","Sa")</f>
        <v>Th</v>
      </c>
      <c r="G11" s="27" t="str">
        <f>CHOOSE(1+MOD(startday+6-2,7),"Su","M","Tu","W","Th","F","Sa")</f>
        <v>F</v>
      </c>
      <c r="H11" s="54" t="str">
        <f>CHOOSE(1+MOD(startday+7-2,7),"Su","M","Tu","W","Th","F","Sa")</f>
        <v>Sa</v>
      </c>
      <c r="I11" s="13"/>
      <c r="J11" s="26" t="str">
        <f>CHOOSE(1+MOD(startday+1-2,7),"Su","M","Tu","W","Th","F","Sa")</f>
        <v>Su</v>
      </c>
      <c r="K11" s="27" t="str">
        <f>CHOOSE(1+MOD(startday+2-2,7),"Su","M","Tu","W","Th","F","Sa")</f>
        <v>M</v>
      </c>
      <c r="L11" s="27" t="str">
        <f>CHOOSE(1+MOD(startday+3-2,7),"Su","M","Tu","W","Th","F","Sa")</f>
        <v>Tu</v>
      </c>
      <c r="M11" s="27" t="str">
        <f>CHOOSE(1+MOD(startday+4-2,7),"Su","M","Tu","W","Th","F","Sa")</f>
        <v>W</v>
      </c>
      <c r="N11" s="27" t="str">
        <f>CHOOSE(1+MOD(startday+5-2,7),"Su","M","Tu","W","Th","F","Sa")</f>
        <v>Th</v>
      </c>
      <c r="O11" s="27" t="str">
        <f>CHOOSE(1+MOD(startday+6-2,7),"Su","M","Tu","W","Th","F","Sa")</f>
        <v>F</v>
      </c>
      <c r="P11" s="54" t="str">
        <f>CHOOSE(1+MOD(startday+7-2,7),"Su","M","Tu","W","Th","F","Sa")</f>
        <v>Sa</v>
      </c>
      <c r="Q11" s="13"/>
      <c r="R11" s="26" t="str">
        <f>CHOOSE(1+MOD(startday+1-2,7),"Su","M","Tu","W","Th","F","Sa")</f>
        <v>Su</v>
      </c>
      <c r="S11" s="27" t="str">
        <f>CHOOSE(1+MOD(startday+2-2,7),"Su","M","Tu","W","Th","F","Sa")</f>
        <v>M</v>
      </c>
      <c r="T11" s="27" t="str">
        <f>CHOOSE(1+MOD(startday+3-2,7),"Su","M","Tu","W","Th","F","Sa")</f>
        <v>Tu</v>
      </c>
      <c r="U11" s="27" t="str">
        <f>CHOOSE(1+MOD(startday+4-2,7),"Su","M","Tu","W","Th","F","Sa")</f>
        <v>W</v>
      </c>
      <c r="V11" s="27" t="str">
        <f>CHOOSE(1+MOD(startday+5-2,7),"Su","M","Tu","W","Th","F","Sa")</f>
        <v>Th</v>
      </c>
      <c r="W11" s="27" t="str">
        <f>CHOOSE(1+MOD(startday+6-2,7),"Su","M","Tu","W","Th","F","Sa")</f>
        <v>F</v>
      </c>
      <c r="X11" s="54" t="str">
        <f>CHOOSE(1+MOD(startday+7-2,7),"Su","M","Tu","W","Th","F","Sa")</f>
        <v>Sa</v>
      </c>
      <c r="Y11" s="13"/>
      <c r="Z11" s="13"/>
      <c r="AA11" s="29"/>
    </row>
    <row r="12" spans="1:27" s="12" customFormat="1" ht="14.1">
      <c r="B12" s="24" t="str">
        <f>IF(WEEKDAY(B10,1)=startday,B10,"")</f>
        <v/>
      </c>
      <c r="C12" s="25" t="str">
        <f>IF(B12="",IF(WEEKDAY(B10,1)=MOD(startday,7)+1,B10,""),B12+1)</f>
        <v/>
      </c>
      <c r="D12" s="25" t="str">
        <f>IF(C12="",IF(WEEKDAY(B10,1)=MOD(startday+1,7)+1,B10,""),C12+1)</f>
        <v/>
      </c>
      <c r="E12" s="25" t="str">
        <f>IF(D12="",IF(WEEKDAY(B10,1)=MOD(startday+2,7)+1,B10,""),D12+1)</f>
        <v/>
      </c>
      <c r="F12" s="25" t="str">
        <f>IF(E12="",IF(WEEKDAY(B10,1)=MOD(startday+3,7)+1,B10,""),E12+1)</f>
        <v/>
      </c>
      <c r="G12" s="25">
        <f>IF(F12="",IF(WEEKDAY(B10,1)=MOD(startday+4,7)+1,B10,""),F12+1)</f>
        <v>45870</v>
      </c>
      <c r="H12" s="24">
        <f>IF(G12="",IF(WEEKDAY(B10,1)=MOD(startday+5,7)+1,B10,""),G12+1)</f>
        <v>45871</v>
      </c>
      <c r="J12" s="24" t="str">
        <f>IF(WEEKDAY(J10,1)=startday,J10,"")</f>
        <v/>
      </c>
      <c r="K12" s="31">
        <f>IF(J12="",IF(WEEKDAY(J10,1)=MOD(startday,7)+1,J10,""),J12+1)</f>
        <v>45901</v>
      </c>
      <c r="L12" s="25">
        <f>IF(K12="",IF(WEEKDAY(J10,1)=MOD(startday+1,7)+1,J10,""),K12+1)</f>
        <v>45902</v>
      </c>
      <c r="M12" s="25">
        <f>IF(L12="",IF(WEEKDAY(J10,1)=MOD(startday+2,7)+1,J10,""),L12+1)</f>
        <v>45903</v>
      </c>
      <c r="N12" s="25">
        <f>IF(M12="",IF(WEEKDAY(J10,1)=MOD(startday+3,7)+1,J10,""),M12+1)</f>
        <v>45904</v>
      </c>
      <c r="O12" s="25">
        <f>IF(N12="",IF(WEEKDAY(J10,1)=MOD(startday+4,7)+1,J10,""),N12+1)</f>
        <v>45905</v>
      </c>
      <c r="P12" s="24">
        <f>IF(O12="",IF(WEEKDAY(J10,1)=MOD(startday+5,7)+1,J10,""),O12+1)</f>
        <v>45906</v>
      </c>
      <c r="R12" s="24" t="str">
        <f>IF(WEEKDAY(R10,1)=startday,R10,"")</f>
        <v/>
      </c>
      <c r="S12" s="25" t="str">
        <f>IF(R12="",IF(WEEKDAY(R10,1)=MOD(startday,7)+1,R10,""),R12+1)</f>
        <v/>
      </c>
      <c r="T12" s="25" t="str">
        <f>IF(S12="",IF(WEEKDAY(R10,1)=MOD(startday+1,7)+1,R10,""),S12+1)</f>
        <v/>
      </c>
      <c r="U12" s="25">
        <f>IF(T12="",IF(WEEKDAY(R10,1)=MOD(startday+2,7)+1,R10,""),T12+1)</f>
        <v>45931</v>
      </c>
      <c r="V12" s="25">
        <f>IF(U12="",IF(WEEKDAY(R10,1)=MOD(startday+3,7)+1,R10,""),U12+1)</f>
        <v>45932</v>
      </c>
      <c r="W12" s="25">
        <f>IF(V12="",IF(WEEKDAY(R10,1)=MOD(startday+4,7)+1,R10,""),V12+1)</f>
        <v>45933</v>
      </c>
      <c r="X12" s="24">
        <f>IF(W12="",IF(WEEKDAY(R10,1)=MOD(startday+5,7)+1,R10,""),W12+1)</f>
        <v>45934</v>
      </c>
      <c r="AA12" s="29"/>
    </row>
    <row r="13" spans="1:27" s="12" customFormat="1" ht="14.1">
      <c r="B13" s="24">
        <f>IF(H12="","",IF(MONTH(H12+1)&lt;&gt;MONTH(H12),"",H12+1))</f>
        <v>45872</v>
      </c>
      <c r="C13" s="25">
        <f>IF(B13="","",IF(MONTH(B13+1)&lt;&gt;MONTH(B13),"",B13+1))</f>
        <v>45873</v>
      </c>
      <c r="D13" s="25">
        <f t="shared" ref="D13:H13" si="0">IF(C13="","",IF(MONTH(C13+1)&lt;&gt;MONTH(C13),"",C13+1))</f>
        <v>45874</v>
      </c>
      <c r="E13" s="25">
        <f>IF(D13="","",IF(MONTH(D13+1)&lt;&gt;MONTH(D13),"",D13+1))</f>
        <v>45875</v>
      </c>
      <c r="F13" s="25">
        <f t="shared" si="0"/>
        <v>45876</v>
      </c>
      <c r="G13" s="25">
        <f t="shared" si="0"/>
        <v>45877</v>
      </c>
      <c r="H13" s="24">
        <f t="shared" si="0"/>
        <v>45878</v>
      </c>
      <c r="J13" s="24">
        <f>IF(P12="","",IF(MONTH(P12+1)&lt;&gt;MONTH(P12),"",P12+1))</f>
        <v>45907</v>
      </c>
      <c r="K13" s="25">
        <f>IF(J13="","",IF(MONTH(J13+1)&lt;&gt;MONTH(J13),"",J13+1))</f>
        <v>45908</v>
      </c>
      <c r="L13" s="25">
        <f t="shared" ref="L13:L17" si="1">IF(K13="","",IF(MONTH(K13+1)&lt;&gt;MONTH(K13),"",K13+1))</f>
        <v>45909</v>
      </c>
      <c r="M13" s="25">
        <f>IF(L13="","",IF(MONTH(L13+1)&lt;&gt;MONTH(L13),"",L13+1))</f>
        <v>45910</v>
      </c>
      <c r="N13" s="25">
        <f t="shared" ref="N13:N17" si="2">IF(M13="","",IF(MONTH(M13+1)&lt;&gt;MONTH(M13),"",M13+1))</f>
        <v>45911</v>
      </c>
      <c r="O13" s="25">
        <f t="shared" ref="O13:O17" si="3">IF(N13="","",IF(MONTH(N13+1)&lt;&gt;MONTH(N13),"",N13+1))</f>
        <v>45912</v>
      </c>
      <c r="P13" s="24">
        <f t="shared" ref="P13:P17" si="4">IF(O13="","",IF(MONTH(O13+1)&lt;&gt;MONTH(O13),"",O13+1))</f>
        <v>45913</v>
      </c>
      <c r="R13" s="24">
        <f>IF(X12="","",IF(MONTH(X12+1)&lt;&gt;MONTH(X12),"",X12+1))</f>
        <v>45935</v>
      </c>
      <c r="S13" s="25">
        <f>IF(R13="","",IF(MONTH(R13+1)&lt;&gt;MONTH(R13),"",R13+1))</f>
        <v>45936</v>
      </c>
      <c r="T13" s="25">
        <f t="shared" ref="T13:T17" si="5">IF(S13="","",IF(MONTH(S13+1)&lt;&gt;MONTH(S13),"",S13+1))</f>
        <v>45937</v>
      </c>
      <c r="U13" s="25">
        <f>IF(T13="","",IF(MONTH(T13+1)&lt;&gt;MONTH(T13),"",T13+1))</f>
        <v>45938</v>
      </c>
      <c r="V13" s="25">
        <f t="shared" ref="V13:V17" si="6">IF(U13="","",IF(MONTH(U13+1)&lt;&gt;MONTH(U13),"",U13+1))</f>
        <v>45939</v>
      </c>
      <c r="W13" s="25">
        <f t="shared" ref="W13:W17" si="7">IF(V13="","",IF(MONTH(V13+1)&lt;&gt;MONTH(V13),"",V13+1))</f>
        <v>45940</v>
      </c>
      <c r="X13" s="24">
        <f t="shared" ref="X13:X17" si="8">IF(W13="","",IF(MONTH(W13+1)&lt;&gt;MONTH(W13),"",W13+1))</f>
        <v>45941</v>
      </c>
      <c r="AA13" s="29"/>
    </row>
    <row r="14" spans="1:27" s="12" customFormat="1" ht="14.1">
      <c r="B14" s="24">
        <f t="shared" ref="B14:B17" si="9">IF(H13="","",IF(MONTH(H13+1)&lt;&gt;MONTH(H13),"",H13+1))</f>
        <v>45879</v>
      </c>
      <c r="C14" s="25">
        <f t="shared" ref="C14:H17" si="10">IF(B14="","",IF(MONTH(B14+1)&lt;&gt;MONTH(B14),"",B14+1))</f>
        <v>45880</v>
      </c>
      <c r="D14" s="25">
        <f t="shared" si="10"/>
        <v>45881</v>
      </c>
      <c r="E14" s="25">
        <f t="shared" si="10"/>
        <v>45882</v>
      </c>
      <c r="F14" s="25">
        <f t="shared" si="10"/>
        <v>45883</v>
      </c>
      <c r="G14" s="25">
        <f t="shared" si="10"/>
        <v>45884</v>
      </c>
      <c r="H14" s="24">
        <f t="shared" si="10"/>
        <v>45885</v>
      </c>
      <c r="J14" s="24">
        <f t="shared" ref="J14:J17" si="11">IF(P13="","",IF(MONTH(P13+1)&lt;&gt;MONTH(P13),"",P13+1))</f>
        <v>45914</v>
      </c>
      <c r="K14" s="25">
        <f t="shared" ref="K14:K17" si="12">IF(J14="","",IF(MONTH(J14+1)&lt;&gt;MONTH(J14),"",J14+1))</f>
        <v>45915</v>
      </c>
      <c r="L14" s="25">
        <f t="shared" si="1"/>
        <v>45916</v>
      </c>
      <c r="M14" s="25">
        <f t="shared" ref="M14:M17" si="13">IF(L14="","",IF(MONTH(L14+1)&lt;&gt;MONTH(L14),"",L14+1))</f>
        <v>45917</v>
      </c>
      <c r="N14" s="25">
        <f t="shared" si="2"/>
        <v>45918</v>
      </c>
      <c r="O14" s="25">
        <f t="shared" si="3"/>
        <v>45919</v>
      </c>
      <c r="P14" s="24">
        <f t="shared" si="4"/>
        <v>45920</v>
      </c>
      <c r="R14" s="24">
        <f t="shared" ref="R14:R17" si="14">IF(X13="","",IF(MONTH(X13+1)&lt;&gt;MONTH(X13),"",X13+1))</f>
        <v>45942</v>
      </c>
      <c r="S14" s="25">
        <f t="shared" ref="S14:S17" si="15">IF(R14="","",IF(MONTH(R14+1)&lt;&gt;MONTH(R14),"",R14+1))</f>
        <v>45943</v>
      </c>
      <c r="T14" s="25">
        <f t="shared" si="5"/>
        <v>45944</v>
      </c>
      <c r="U14" s="25">
        <f t="shared" ref="U14:U17" si="16">IF(T14="","",IF(MONTH(T14+1)&lt;&gt;MONTH(T14),"",T14+1))</f>
        <v>45945</v>
      </c>
      <c r="V14" s="25">
        <f t="shared" si="6"/>
        <v>45946</v>
      </c>
      <c r="W14" s="25">
        <f t="shared" si="7"/>
        <v>45947</v>
      </c>
      <c r="X14" s="24">
        <f t="shared" si="8"/>
        <v>45948</v>
      </c>
      <c r="AA14" s="29"/>
    </row>
    <row r="15" spans="1:27" s="12" customFormat="1" ht="15" customHeight="1">
      <c r="B15" s="24">
        <f t="shared" si="9"/>
        <v>45886</v>
      </c>
      <c r="C15" s="31">
        <f t="shared" si="10"/>
        <v>45887</v>
      </c>
      <c r="D15" s="31">
        <f t="shared" si="10"/>
        <v>45888</v>
      </c>
      <c r="E15" s="31">
        <f t="shared" si="10"/>
        <v>45889</v>
      </c>
      <c r="F15" s="31">
        <f t="shared" si="10"/>
        <v>45890</v>
      </c>
      <c r="G15" s="31">
        <f t="shared" si="10"/>
        <v>45891</v>
      </c>
      <c r="H15" s="24">
        <f t="shared" si="10"/>
        <v>45892</v>
      </c>
      <c r="J15" s="24">
        <f t="shared" si="11"/>
        <v>45921</v>
      </c>
      <c r="K15" s="25">
        <f t="shared" si="12"/>
        <v>45922</v>
      </c>
      <c r="L15" s="25">
        <f t="shared" si="1"/>
        <v>45923</v>
      </c>
      <c r="M15" s="25">
        <f t="shared" si="13"/>
        <v>45924</v>
      </c>
      <c r="N15" s="25">
        <f t="shared" si="2"/>
        <v>45925</v>
      </c>
      <c r="O15" s="25">
        <f t="shared" si="3"/>
        <v>45926</v>
      </c>
      <c r="P15" s="24">
        <f t="shared" si="4"/>
        <v>45927</v>
      </c>
      <c r="R15" s="24">
        <f t="shared" si="14"/>
        <v>45949</v>
      </c>
      <c r="S15" s="25">
        <f t="shared" si="15"/>
        <v>45950</v>
      </c>
      <c r="T15" s="25">
        <f t="shared" si="5"/>
        <v>45951</v>
      </c>
      <c r="U15" s="25">
        <f t="shared" si="16"/>
        <v>45952</v>
      </c>
      <c r="V15" s="25">
        <f t="shared" si="6"/>
        <v>45953</v>
      </c>
      <c r="W15" s="25">
        <f t="shared" si="7"/>
        <v>45954</v>
      </c>
      <c r="X15" s="24">
        <f t="shared" si="8"/>
        <v>45955</v>
      </c>
      <c r="AA15" s="29"/>
    </row>
    <row r="16" spans="1:27" s="12" customFormat="1" ht="15" customHeight="1">
      <c r="B16" s="24">
        <f t="shared" si="9"/>
        <v>45893</v>
      </c>
      <c r="C16" s="25">
        <f t="shared" si="10"/>
        <v>45894</v>
      </c>
      <c r="D16" s="25">
        <f t="shared" si="10"/>
        <v>45895</v>
      </c>
      <c r="E16" s="25">
        <f t="shared" si="10"/>
        <v>45896</v>
      </c>
      <c r="F16" s="25">
        <f t="shared" si="10"/>
        <v>45897</v>
      </c>
      <c r="G16" s="25">
        <f t="shared" si="10"/>
        <v>45898</v>
      </c>
      <c r="H16" s="24">
        <f t="shared" si="10"/>
        <v>45899</v>
      </c>
      <c r="J16" s="24">
        <f t="shared" si="11"/>
        <v>45928</v>
      </c>
      <c r="K16" s="25">
        <f t="shared" si="12"/>
        <v>45929</v>
      </c>
      <c r="L16" s="25">
        <f t="shared" si="1"/>
        <v>45930</v>
      </c>
      <c r="M16" s="25" t="str">
        <f t="shared" si="13"/>
        <v/>
      </c>
      <c r="N16" s="25" t="str">
        <f t="shared" si="2"/>
        <v/>
      </c>
      <c r="O16" s="25" t="str">
        <f t="shared" si="3"/>
        <v/>
      </c>
      <c r="P16" s="24" t="str">
        <f t="shared" si="4"/>
        <v/>
      </c>
      <c r="R16" s="24">
        <f t="shared" si="14"/>
        <v>45956</v>
      </c>
      <c r="S16" s="25">
        <f t="shared" si="15"/>
        <v>45957</v>
      </c>
      <c r="T16" s="25">
        <f t="shared" si="5"/>
        <v>45958</v>
      </c>
      <c r="U16" s="25">
        <f t="shared" si="16"/>
        <v>45959</v>
      </c>
      <c r="V16" s="25">
        <f t="shared" si="6"/>
        <v>45960</v>
      </c>
      <c r="W16" s="25">
        <f t="shared" si="7"/>
        <v>45961</v>
      </c>
      <c r="X16" s="24" t="str">
        <f t="shared" si="8"/>
        <v/>
      </c>
      <c r="AA16" s="29"/>
    </row>
    <row r="17" spans="1:27" s="12" customFormat="1" ht="14.1">
      <c r="B17" s="24">
        <f t="shared" si="9"/>
        <v>45900</v>
      </c>
      <c r="C17" s="25" t="str">
        <f t="shared" si="10"/>
        <v/>
      </c>
      <c r="D17" s="25" t="str">
        <f t="shared" si="10"/>
        <v/>
      </c>
      <c r="E17" s="25" t="str">
        <f t="shared" si="10"/>
        <v/>
      </c>
      <c r="F17" s="25" t="str">
        <f t="shared" si="10"/>
        <v/>
      </c>
      <c r="G17" s="25" t="str">
        <f t="shared" si="10"/>
        <v/>
      </c>
      <c r="H17" s="24" t="str">
        <f t="shared" si="10"/>
        <v/>
      </c>
      <c r="J17" s="24" t="str">
        <f t="shared" si="11"/>
        <v/>
      </c>
      <c r="K17" s="25" t="str">
        <f t="shared" si="12"/>
        <v/>
      </c>
      <c r="L17" s="25" t="str">
        <f t="shared" si="1"/>
        <v/>
      </c>
      <c r="M17" s="25" t="str">
        <f t="shared" si="13"/>
        <v/>
      </c>
      <c r="N17" s="25" t="str">
        <f t="shared" si="2"/>
        <v/>
      </c>
      <c r="O17" s="25" t="str">
        <f t="shared" si="3"/>
        <v/>
      </c>
      <c r="P17" s="24" t="str">
        <f t="shared" si="4"/>
        <v/>
      </c>
      <c r="R17" s="24" t="str">
        <f t="shared" si="14"/>
        <v/>
      </c>
      <c r="S17" s="25" t="str">
        <f t="shared" si="15"/>
        <v/>
      </c>
      <c r="T17" s="25" t="str">
        <f t="shared" si="5"/>
        <v/>
      </c>
      <c r="U17" s="25" t="str">
        <f t="shared" si="16"/>
        <v/>
      </c>
      <c r="V17" s="25" t="str">
        <f t="shared" si="6"/>
        <v/>
      </c>
      <c r="W17" s="25" t="str">
        <f t="shared" si="7"/>
        <v/>
      </c>
      <c r="X17" s="24" t="str">
        <f t="shared" si="8"/>
        <v/>
      </c>
      <c r="AA17" s="29"/>
    </row>
    <row r="18" spans="1:27" ht="9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AA18"/>
    </row>
    <row r="19" spans="1:27" ht="15.6">
      <c r="A19" s="13"/>
      <c r="B19" s="44">
        <f>DATE(YEAR(R10+35),MONTH(R10+35),1)</f>
        <v>45962</v>
      </c>
      <c r="C19" s="52"/>
      <c r="D19" s="52"/>
      <c r="E19" s="52"/>
      <c r="F19" s="52"/>
      <c r="G19" s="52"/>
      <c r="H19" s="53"/>
      <c r="I19" s="1"/>
      <c r="J19" s="44">
        <f>DATE(YEAR(B19+35),MONTH(B19+35),1)</f>
        <v>45992</v>
      </c>
      <c r="K19" s="52"/>
      <c r="L19" s="52"/>
      <c r="M19" s="52"/>
      <c r="N19" s="52"/>
      <c r="O19" s="52"/>
      <c r="P19" s="53"/>
      <c r="Q19" s="1"/>
      <c r="R19" s="44">
        <f>DATE(YEAR(J19+35),MONTH(J19+35),1)</f>
        <v>46023</v>
      </c>
      <c r="S19" s="52"/>
      <c r="T19" s="52"/>
      <c r="U19" s="52"/>
      <c r="V19" s="52"/>
      <c r="W19" s="52"/>
      <c r="X19" s="53"/>
      <c r="AA19"/>
    </row>
    <row r="20" spans="1:27" s="2" customFormat="1" ht="12.75" customHeight="1">
      <c r="A20" s="13"/>
      <c r="B20" s="26" t="str">
        <f>CHOOSE(1+MOD(startday+1-2,7),"Su","M","Tu","W","Th","F","Sa")</f>
        <v>Su</v>
      </c>
      <c r="C20" s="27" t="str">
        <f>CHOOSE(1+MOD(startday+2-2,7),"Su","M","Tu","W","Th","F","Sa")</f>
        <v>M</v>
      </c>
      <c r="D20" s="27" t="str">
        <f>CHOOSE(1+MOD(startday+3-2,7),"Su","M","Tu","W","Th","F","Sa")</f>
        <v>Tu</v>
      </c>
      <c r="E20" s="27" t="str">
        <f>CHOOSE(1+MOD(startday+4-2,7),"Su","M","Tu","W","Th","F","Sa")</f>
        <v>W</v>
      </c>
      <c r="F20" s="27" t="str">
        <f>CHOOSE(1+MOD(startday+5-2,7),"Su","M","Tu","W","Th","F","Sa")</f>
        <v>Th</v>
      </c>
      <c r="G20" s="27" t="str">
        <f>CHOOSE(1+MOD(startday+6-2,7),"Su","M","Tu","W","Th","F","Sa")</f>
        <v>F</v>
      </c>
      <c r="H20" s="54" t="str">
        <f>CHOOSE(1+MOD(startday+7-2,7),"Su","M","Tu","W","Th","F","Sa")</f>
        <v>Sa</v>
      </c>
      <c r="I20" s="13"/>
      <c r="J20" s="26" t="str">
        <f>CHOOSE(1+MOD(startday+1-2,7),"Su","M","Tu","W","Th","F","Sa")</f>
        <v>Su</v>
      </c>
      <c r="K20" s="27" t="str">
        <f>CHOOSE(1+MOD(startday+2-2,7),"Su","M","Tu","W","Th","F","Sa")</f>
        <v>M</v>
      </c>
      <c r="L20" s="27" t="str">
        <f>CHOOSE(1+MOD(startday+3-2,7),"Su","M","Tu","W","Th","F","Sa")</f>
        <v>Tu</v>
      </c>
      <c r="M20" s="27" t="str">
        <f>CHOOSE(1+MOD(startday+4-2,7),"Su","M","Tu","W","Th","F","Sa")</f>
        <v>W</v>
      </c>
      <c r="N20" s="27" t="str">
        <f>CHOOSE(1+MOD(startday+5-2,7),"Su","M","Tu","W","Th","F","Sa")</f>
        <v>Th</v>
      </c>
      <c r="O20" s="27" t="str">
        <f>CHOOSE(1+MOD(startday+6-2,7),"Su","M","Tu","W","Th","F","Sa")</f>
        <v>F</v>
      </c>
      <c r="P20" s="54" t="str">
        <f>CHOOSE(1+MOD(startday+7-2,7),"Su","M","Tu","W","Th","F","Sa")</f>
        <v>Sa</v>
      </c>
      <c r="Q20" s="13"/>
      <c r="R20" s="26" t="str">
        <f>CHOOSE(1+MOD(startday+1-2,7),"Su","M","Tu","W","Th","F","Sa")</f>
        <v>Su</v>
      </c>
      <c r="S20" s="27" t="str">
        <f>CHOOSE(1+MOD(startday+2-2,7),"Su","M","Tu","W","Th","F","Sa")</f>
        <v>M</v>
      </c>
      <c r="T20" s="27" t="str">
        <f>CHOOSE(1+MOD(startday+3-2,7),"Su","M","Tu","W","Th","F","Sa")</f>
        <v>Tu</v>
      </c>
      <c r="U20" s="27" t="str">
        <f>CHOOSE(1+MOD(startday+4-2,7),"Su","M","Tu","W","Th","F","Sa")</f>
        <v>W</v>
      </c>
      <c r="V20" s="27" t="str">
        <f>CHOOSE(1+MOD(startday+5-2,7),"Su","M","Tu","W","Th","F","Sa")</f>
        <v>Th</v>
      </c>
      <c r="W20" s="27" t="str">
        <f>CHOOSE(1+MOD(startday+6-2,7),"Su","M","Tu","W","Th","F","Sa")</f>
        <v>F</v>
      </c>
      <c r="X20" s="54" t="str">
        <f>CHOOSE(1+MOD(startday+7-2,7),"Su","M","Tu","W","Th","F","Sa")</f>
        <v>Sa</v>
      </c>
      <c r="Y20" s="13"/>
      <c r="Z20" s="13"/>
      <c r="AA20" s="13"/>
    </row>
    <row r="21" spans="1:27" s="12" customFormat="1" ht="14.1">
      <c r="B21" s="24" t="str">
        <f>IF(WEEKDAY(B19,1)=startday,B19,"")</f>
        <v/>
      </c>
      <c r="C21" s="25" t="str">
        <f>IF(B21="",IF(WEEKDAY(B19,1)=MOD(startday,7)+1,B19,""),B21+1)</f>
        <v/>
      </c>
      <c r="D21" s="25" t="str">
        <f>IF(C21="",IF(WEEKDAY(B19,1)=MOD(startday+1,7)+1,B19,""),C21+1)</f>
        <v/>
      </c>
      <c r="E21" s="25" t="str">
        <f>IF(D21="",IF(WEEKDAY(B19,1)=MOD(startday+2,7)+1,B19,""),D21+1)</f>
        <v/>
      </c>
      <c r="F21" s="25" t="str">
        <f>IF(E21="",IF(WEEKDAY(B19,1)=MOD(startday+3,7)+1,B19,""),E21+1)</f>
        <v/>
      </c>
      <c r="G21" s="25" t="str">
        <f>IF(F21="",IF(WEEKDAY(B19,1)=MOD(startday+4,7)+1,B19,""),F21+1)</f>
        <v/>
      </c>
      <c r="H21" s="24">
        <f>IF(G21="",IF(WEEKDAY(B19,1)=MOD(startday+5,7)+1,B19,""),G21+1)</f>
        <v>45962</v>
      </c>
      <c r="J21" s="24" t="str">
        <f>IF(WEEKDAY(J19,1)=startday,J19,"")</f>
        <v/>
      </c>
      <c r="K21" s="25">
        <f>IF(J21="",IF(WEEKDAY(J19,1)=MOD(startday,7)+1,J19,""),J21+1)</f>
        <v>45992</v>
      </c>
      <c r="L21" s="25">
        <f>IF(K21="",IF(WEEKDAY(J19,1)=MOD(startday+1,7)+1,J19,""),K21+1)</f>
        <v>45993</v>
      </c>
      <c r="M21" s="25">
        <f>IF(L21="",IF(WEEKDAY(J19,1)=MOD(startday+2,7)+1,J19,""),L21+1)</f>
        <v>45994</v>
      </c>
      <c r="N21" s="25">
        <f>IF(M21="",IF(WEEKDAY(J19,1)=MOD(startday+3,7)+1,J19,""),M21+1)</f>
        <v>45995</v>
      </c>
      <c r="O21" s="25">
        <f>IF(N21="",IF(WEEKDAY(J19,1)=MOD(startday+4,7)+1,J19,""),N21+1)</f>
        <v>45996</v>
      </c>
      <c r="P21" s="24">
        <f>IF(O21="",IF(WEEKDAY(J19,1)=MOD(startday+5,7)+1,J19,""),O21+1)</f>
        <v>45997</v>
      </c>
      <c r="R21" s="24" t="str">
        <f>IF(WEEKDAY(R19,1)=startday,R19,"")</f>
        <v/>
      </c>
      <c r="S21" s="25" t="str">
        <f>IF(R21="",IF(WEEKDAY(R19,1)=MOD(startday,7)+1,R19,""),R21+1)</f>
        <v/>
      </c>
      <c r="T21" s="25" t="str">
        <f>IF(S21="",IF(WEEKDAY(R19,1)=MOD(startday+1,7)+1,R19,""),S21+1)</f>
        <v/>
      </c>
      <c r="U21" s="25" t="str">
        <f>IF(T21="",IF(WEEKDAY(R19,1)=MOD(startday+2,7)+1,R19,""),T21+1)</f>
        <v/>
      </c>
      <c r="V21" s="31">
        <f>IF(U21="",IF(WEEKDAY(R19,1)=MOD(startday+3,7)+1,R19,""),U21+1)</f>
        <v>46023</v>
      </c>
      <c r="W21" s="31">
        <f>IF(V21="",IF(WEEKDAY(R19,1)=MOD(startday+4,7)+1,R19,""),V21+1)</f>
        <v>46024</v>
      </c>
      <c r="X21" s="24">
        <f>IF(W21="",IF(WEEKDAY(R19,1)=MOD(startday+5,7)+1,R19,""),W21+1)</f>
        <v>46025</v>
      </c>
    </row>
    <row r="22" spans="1:27" s="12" customFormat="1" ht="14.1">
      <c r="B22" s="24">
        <f>IF(H21="","",IF(MONTH(H21+1)&lt;&gt;MONTH(H21),"",H21+1))</f>
        <v>45963</v>
      </c>
      <c r="C22" s="25">
        <f>IF(B22="","",IF(MONTH(B22+1)&lt;&gt;MONTH(B22),"",B22+1))</f>
        <v>45964</v>
      </c>
      <c r="D22" s="25">
        <f t="shared" ref="D22:D26" si="17">IF(C22="","",IF(MONTH(C22+1)&lt;&gt;MONTH(C22),"",C22+1))</f>
        <v>45965</v>
      </c>
      <c r="E22" s="25">
        <f>IF(D22="","",IF(MONTH(D22+1)&lt;&gt;MONTH(D22),"",D22+1))</f>
        <v>45966</v>
      </c>
      <c r="F22" s="25">
        <f t="shared" ref="F22:F26" si="18">IF(E22="","",IF(MONTH(E22+1)&lt;&gt;MONTH(E22),"",E22+1))</f>
        <v>45967</v>
      </c>
      <c r="G22" s="25">
        <f t="shared" ref="G22:G26" si="19">IF(F22="","",IF(MONTH(F22+1)&lt;&gt;MONTH(F22),"",F22+1))</f>
        <v>45968</v>
      </c>
      <c r="H22" s="24">
        <f t="shared" ref="H22:H26" si="20">IF(G22="","",IF(MONTH(G22+1)&lt;&gt;MONTH(G22),"",G22+1))</f>
        <v>45969</v>
      </c>
      <c r="J22" s="24">
        <f>IF(P21="","",IF(MONTH(P21+1)&lt;&gt;MONTH(P21),"",P21+1))</f>
        <v>45998</v>
      </c>
      <c r="K22" s="25">
        <f>IF(J22="","",IF(MONTH(J22+1)&lt;&gt;MONTH(J22),"",J22+1))</f>
        <v>45999</v>
      </c>
      <c r="L22" s="25">
        <f t="shared" ref="L22:L26" si="21">IF(K22="","",IF(MONTH(K22+1)&lt;&gt;MONTH(K22),"",K22+1))</f>
        <v>46000</v>
      </c>
      <c r="M22" s="25">
        <f>IF(L22="","",IF(MONTH(L22+1)&lt;&gt;MONTH(L22),"",L22+1))</f>
        <v>46001</v>
      </c>
      <c r="N22" s="25">
        <f t="shared" ref="N22:N26" si="22">IF(M22="","",IF(MONTH(M22+1)&lt;&gt;MONTH(M22),"",M22+1))</f>
        <v>46002</v>
      </c>
      <c r="O22" s="25">
        <f t="shared" ref="O22:O26" si="23">IF(N22="","",IF(MONTH(N22+1)&lt;&gt;MONTH(N22),"",N22+1))</f>
        <v>46003</v>
      </c>
      <c r="P22" s="24">
        <f t="shared" ref="P22:P26" si="24">IF(O22="","",IF(MONTH(O22+1)&lt;&gt;MONTH(O22),"",O22+1))</f>
        <v>46004</v>
      </c>
      <c r="R22" s="24">
        <f>IF(X21="","",IF(MONTH(X21+1)&lt;&gt;MONTH(X21),"",X21+1))</f>
        <v>46026</v>
      </c>
      <c r="S22" s="25">
        <f>IF(R22="","",IF(MONTH(R22+1)&lt;&gt;MONTH(R22),"",R22+1))</f>
        <v>46027</v>
      </c>
      <c r="T22" s="25">
        <f t="shared" ref="T22:T26" si="25">IF(S22="","",IF(MONTH(S22+1)&lt;&gt;MONTH(S22),"",S22+1))</f>
        <v>46028</v>
      </c>
      <c r="U22" s="25">
        <f>IF(T22="","",IF(MONTH(T22+1)&lt;&gt;MONTH(T22),"",T22+1))</f>
        <v>46029</v>
      </c>
      <c r="V22" s="25">
        <f t="shared" ref="V22:V26" si="26">IF(U22="","",IF(MONTH(U22+1)&lt;&gt;MONTH(U22),"",U22+1))</f>
        <v>46030</v>
      </c>
      <c r="W22" s="25">
        <f t="shared" ref="W22:W26" si="27">IF(V22="","",IF(MONTH(V22+1)&lt;&gt;MONTH(V22),"",V22+1))</f>
        <v>46031</v>
      </c>
      <c r="X22" s="24">
        <f t="shared" ref="X22:X26" si="28">IF(W22="","",IF(MONTH(W22+1)&lt;&gt;MONTH(W22),"",W22+1))</f>
        <v>46032</v>
      </c>
    </row>
    <row r="23" spans="1:27" s="12" customFormat="1" ht="14.1">
      <c r="B23" s="24">
        <f t="shared" ref="B23:B26" si="29">IF(H22="","",IF(MONTH(H22+1)&lt;&gt;MONTH(H22),"",H22+1))</f>
        <v>45970</v>
      </c>
      <c r="C23" s="25">
        <f t="shared" ref="C23:C26" si="30">IF(B23="","",IF(MONTH(B23+1)&lt;&gt;MONTH(B23),"",B23+1))</f>
        <v>45971</v>
      </c>
      <c r="D23" s="25">
        <f t="shared" si="17"/>
        <v>45972</v>
      </c>
      <c r="E23" s="25">
        <f t="shared" ref="E23:E26" si="31">IF(D23="","",IF(MONTH(D23+1)&lt;&gt;MONTH(D23),"",D23+1))</f>
        <v>45973</v>
      </c>
      <c r="F23" s="25">
        <f t="shared" si="18"/>
        <v>45974</v>
      </c>
      <c r="G23" s="25">
        <f t="shared" si="19"/>
        <v>45975</v>
      </c>
      <c r="H23" s="24">
        <f t="shared" si="20"/>
        <v>45976</v>
      </c>
      <c r="J23" s="24">
        <f t="shared" ref="J23:J26" si="32">IF(P22="","",IF(MONTH(P22+1)&lt;&gt;MONTH(P22),"",P22+1))</f>
        <v>46005</v>
      </c>
      <c r="K23" s="25">
        <f t="shared" ref="K23:K26" si="33">IF(J23="","",IF(MONTH(J23+1)&lt;&gt;MONTH(J23),"",J23+1))</f>
        <v>46006</v>
      </c>
      <c r="L23" s="25">
        <f t="shared" si="21"/>
        <v>46007</v>
      </c>
      <c r="M23" s="25">
        <f t="shared" ref="M23:M26" si="34">IF(L23="","",IF(MONTH(L23+1)&lt;&gt;MONTH(L23),"",L23+1))</f>
        <v>46008</v>
      </c>
      <c r="N23" s="25">
        <f t="shared" si="22"/>
        <v>46009</v>
      </c>
      <c r="O23" s="25">
        <f t="shared" si="23"/>
        <v>46010</v>
      </c>
      <c r="P23" s="24">
        <f t="shared" si="24"/>
        <v>46011</v>
      </c>
      <c r="R23" s="24">
        <f t="shared" ref="R23:R26" si="35">IF(X22="","",IF(MONTH(X22+1)&lt;&gt;MONTH(X22),"",X22+1))</f>
        <v>46033</v>
      </c>
      <c r="S23" s="25">
        <f t="shared" ref="S23:S26" si="36">IF(R23="","",IF(MONTH(R23+1)&lt;&gt;MONTH(R23),"",R23+1))</f>
        <v>46034</v>
      </c>
      <c r="T23" s="25">
        <f t="shared" si="25"/>
        <v>46035</v>
      </c>
      <c r="U23" s="25">
        <f t="shared" ref="U23:U26" si="37">IF(T23="","",IF(MONTH(T23+1)&lt;&gt;MONTH(T23),"",T23+1))</f>
        <v>46036</v>
      </c>
      <c r="V23" s="25">
        <f t="shared" si="26"/>
        <v>46037</v>
      </c>
      <c r="W23" s="25">
        <f t="shared" si="27"/>
        <v>46038</v>
      </c>
      <c r="X23" s="24">
        <f t="shared" si="28"/>
        <v>46039</v>
      </c>
    </row>
    <row r="24" spans="1:27" s="12" customFormat="1" ht="15" customHeight="1">
      <c r="B24" s="24">
        <f t="shared" si="29"/>
        <v>45977</v>
      </c>
      <c r="C24" s="25">
        <f t="shared" si="30"/>
        <v>45978</v>
      </c>
      <c r="D24" s="25">
        <f t="shared" si="17"/>
        <v>45979</v>
      </c>
      <c r="E24" s="25">
        <f t="shared" si="31"/>
        <v>45980</v>
      </c>
      <c r="F24" s="25">
        <f t="shared" si="18"/>
        <v>45981</v>
      </c>
      <c r="G24" s="25">
        <f t="shared" si="19"/>
        <v>45982</v>
      </c>
      <c r="H24" s="24">
        <f t="shared" si="20"/>
        <v>45983</v>
      </c>
      <c r="J24" s="24">
        <f t="shared" si="32"/>
        <v>46012</v>
      </c>
      <c r="K24" s="25">
        <f t="shared" si="33"/>
        <v>46013</v>
      </c>
      <c r="L24" s="25">
        <f t="shared" si="21"/>
        <v>46014</v>
      </c>
      <c r="M24" s="31">
        <f t="shared" si="34"/>
        <v>46015</v>
      </c>
      <c r="N24" s="31">
        <f t="shared" si="22"/>
        <v>46016</v>
      </c>
      <c r="O24" s="31">
        <f t="shared" si="23"/>
        <v>46017</v>
      </c>
      <c r="P24" s="24">
        <f t="shared" si="24"/>
        <v>46018</v>
      </c>
      <c r="R24" s="24">
        <f t="shared" si="35"/>
        <v>46040</v>
      </c>
      <c r="S24" s="31">
        <f t="shared" si="36"/>
        <v>46041</v>
      </c>
      <c r="T24" s="25">
        <f t="shared" si="25"/>
        <v>46042</v>
      </c>
      <c r="U24" s="25">
        <f t="shared" si="37"/>
        <v>46043</v>
      </c>
      <c r="V24" s="25">
        <f t="shared" si="26"/>
        <v>46044</v>
      </c>
      <c r="W24" s="25">
        <f t="shared" si="27"/>
        <v>46045</v>
      </c>
      <c r="X24" s="24">
        <f t="shared" si="28"/>
        <v>46046</v>
      </c>
      <c r="AA24" s="29"/>
    </row>
    <row r="25" spans="1:27" s="12" customFormat="1" ht="14.1">
      <c r="B25" s="24">
        <f t="shared" si="29"/>
        <v>45984</v>
      </c>
      <c r="C25" s="25">
        <f t="shared" si="30"/>
        <v>45985</v>
      </c>
      <c r="D25" s="25">
        <f t="shared" si="17"/>
        <v>45986</v>
      </c>
      <c r="E25" s="25">
        <f t="shared" si="31"/>
        <v>45987</v>
      </c>
      <c r="F25" s="31">
        <f t="shared" si="18"/>
        <v>45988</v>
      </c>
      <c r="G25" s="31">
        <f t="shared" si="19"/>
        <v>45989</v>
      </c>
      <c r="H25" s="24">
        <f t="shared" si="20"/>
        <v>45990</v>
      </c>
      <c r="J25" s="24">
        <f t="shared" si="32"/>
        <v>46019</v>
      </c>
      <c r="K25" s="31">
        <f t="shared" si="33"/>
        <v>46020</v>
      </c>
      <c r="L25" s="31">
        <f t="shared" si="21"/>
        <v>46021</v>
      </c>
      <c r="M25" s="31">
        <f t="shared" si="34"/>
        <v>46022</v>
      </c>
      <c r="N25" s="25" t="str">
        <f t="shared" si="22"/>
        <v/>
      </c>
      <c r="O25" s="25" t="str">
        <f t="shared" si="23"/>
        <v/>
      </c>
      <c r="P25" s="24" t="str">
        <f t="shared" si="24"/>
        <v/>
      </c>
      <c r="R25" s="24">
        <f t="shared" si="35"/>
        <v>46047</v>
      </c>
      <c r="S25" s="25">
        <f t="shared" si="36"/>
        <v>46048</v>
      </c>
      <c r="T25" s="25">
        <f t="shared" si="25"/>
        <v>46049</v>
      </c>
      <c r="U25" s="25">
        <f t="shared" si="37"/>
        <v>46050</v>
      </c>
      <c r="V25" s="25">
        <f t="shared" si="26"/>
        <v>46051</v>
      </c>
      <c r="W25" s="25">
        <f t="shared" si="27"/>
        <v>46052</v>
      </c>
      <c r="X25" s="24">
        <f t="shared" si="28"/>
        <v>46053</v>
      </c>
      <c r="AA25" s="29"/>
    </row>
    <row r="26" spans="1:27" s="12" customFormat="1" ht="14.1">
      <c r="B26" s="24">
        <f t="shared" si="29"/>
        <v>45991</v>
      </c>
      <c r="C26" s="25" t="str">
        <f t="shared" si="30"/>
        <v/>
      </c>
      <c r="D26" s="25" t="str">
        <f t="shared" si="17"/>
        <v/>
      </c>
      <c r="E26" s="25" t="str">
        <f t="shared" si="31"/>
        <v/>
      </c>
      <c r="F26" s="25" t="str">
        <f t="shared" si="18"/>
        <v/>
      </c>
      <c r="G26" s="25" t="str">
        <f t="shared" si="19"/>
        <v/>
      </c>
      <c r="H26" s="24" t="str">
        <f t="shared" si="20"/>
        <v/>
      </c>
      <c r="J26" s="24" t="str">
        <f t="shared" si="32"/>
        <v/>
      </c>
      <c r="K26" s="25" t="str">
        <f t="shared" si="33"/>
        <v/>
      </c>
      <c r="L26" s="25" t="str">
        <f t="shared" si="21"/>
        <v/>
      </c>
      <c r="M26" s="25" t="str">
        <f t="shared" si="34"/>
        <v/>
      </c>
      <c r="N26" s="25" t="str">
        <f t="shared" si="22"/>
        <v/>
      </c>
      <c r="O26" s="25" t="str">
        <f t="shared" si="23"/>
        <v/>
      </c>
      <c r="P26" s="24" t="str">
        <f t="shared" si="24"/>
        <v/>
      </c>
      <c r="R26" s="24" t="str">
        <f t="shared" si="35"/>
        <v/>
      </c>
      <c r="S26" s="25" t="str">
        <f t="shared" si="36"/>
        <v/>
      </c>
      <c r="T26" s="25" t="str">
        <f t="shared" si="25"/>
        <v/>
      </c>
      <c r="U26" s="25" t="str">
        <f t="shared" si="37"/>
        <v/>
      </c>
      <c r="V26" s="25" t="str">
        <f t="shared" si="26"/>
        <v/>
      </c>
      <c r="W26" s="25" t="str">
        <f t="shared" si="27"/>
        <v/>
      </c>
      <c r="X26" s="24" t="str">
        <f t="shared" si="28"/>
        <v/>
      </c>
      <c r="AA26" s="29"/>
    </row>
    <row r="27" spans="1:27" ht="9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AA27" s="29"/>
    </row>
    <row r="28" spans="1:27" ht="15.6">
      <c r="A28" s="13"/>
      <c r="B28" s="44">
        <f>DATE(YEAR(R19+35),MONTH(R19+35),1)</f>
        <v>46054</v>
      </c>
      <c r="C28" s="52"/>
      <c r="D28" s="52"/>
      <c r="E28" s="52"/>
      <c r="F28" s="52"/>
      <c r="G28" s="52"/>
      <c r="H28" s="53"/>
      <c r="I28" s="3"/>
      <c r="J28" s="44">
        <f>DATE(YEAR(B28+35),MONTH(B28+35),1)</f>
        <v>46082</v>
      </c>
      <c r="K28" s="52"/>
      <c r="L28" s="52"/>
      <c r="M28" s="52"/>
      <c r="N28" s="52"/>
      <c r="O28" s="52"/>
      <c r="P28" s="53"/>
      <c r="Q28" s="3"/>
      <c r="R28" s="44">
        <f>DATE(YEAR(J28+35),MONTH(J28+35),1)</f>
        <v>46113</v>
      </c>
      <c r="S28" s="52"/>
      <c r="T28" s="52"/>
      <c r="U28" s="52"/>
      <c r="V28" s="52"/>
      <c r="W28" s="52"/>
      <c r="X28" s="53"/>
      <c r="AA28" s="29"/>
    </row>
    <row r="29" spans="1:27" s="2" customFormat="1" ht="12.75" customHeight="1">
      <c r="A29" s="13"/>
      <c r="B29" s="26" t="str">
        <f>CHOOSE(1+MOD(startday+1-2,7),"Su","M","Tu","W","Th","F","Sa")</f>
        <v>Su</v>
      </c>
      <c r="C29" s="27" t="str">
        <f>CHOOSE(1+MOD(startday+2-2,7),"Su","M","Tu","W","Th","F","Sa")</f>
        <v>M</v>
      </c>
      <c r="D29" s="27" t="str">
        <f>CHOOSE(1+MOD(startday+3-2,7),"Su","M","Tu","W","Th","F","Sa")</f>
        <v>Tu</v>
      </c>
      <c r="E29" s="27" t="str">
        <f>CHOOSE(1+MOD(startday+4-2,7),"Su","M","Tu","W","Th","F","Sa")</f>
        <v>W</v>
      </c>
      <c r="F29" s="27" t="str">
        <f>CHOOSE(1+MOD(startday+5-2,7),"Su","M","Tu","W","Th","F","Sa")</f>
        <v>Th</v>
      </c>
      <c r="G29" s="27" t="str">
        <f>CHOOSE(1+MOD(startday+6-2,7),"Su","M","Tu","W","Th","F","Sa")</f>
        <v>F</v>
      </c>
      <c r="H29" s="54" t="str">
        <f>CHOOSE(1+MOD(startday+7-2,7),"Su","M","Tu","W","Th","F","Sa")</f>
        <v>Sa</v>
      </c>
      <c r="I29" s="13"/>
      <c r="J29" s="26" t="str">
        <f>CHOOSE(1+MOD(startday+1-2,7),"Su","M","Tu","W","Th","F","Sa")</f>
        <v>Su</v>
      </c>
      <c r="K29" s="27" t="str">
        <f>CHOOSE(1+MOD(startday+2-2,7),"Su","M","Tu","W","Th","F","Sa")</f>
        <v>M</v>
      </c>
      <c r="L29" s="27" t="str">
        <f>CHOOSE(1+MOD(startday+3-2,7),"Su","M","Tu","W","Th","F","Sa")</f>
        <v>Tu</v>
      </c>
      <c r="M29" s="27" t="str">
        <f>CHOOSE(1+MOD(startday+4-2,7),"Su","M","Tu","W","Th","F","Sa")</f>
        <v>W</v>
      </c>
      <c r="N29" s="27" t="str">
        <f>CHOOSE(1+MOD(startday+5-2,7),"Su","M","Tu","W","Th","F","Sa")</f>
        <v>Th</v>
      </c>
      <c r="O29" s="27" t="str">
        <f>CHOOSE(1+MOD(startday+6-2,7),"Su","M","Tu","W","Th","F","Sa")</f>
        <v>F</v>
      </c>
      <c r="P29" s="54" t="str">
        <f>CHOOSE(1+MOD(startday+7-2,7),"Su","M","Tu","W","Th","F","Sa")</f>
        <v>Sa</v>
      </c>
      <c r="Q29" s="13"/>
      <c r="R29" s="26" t="str">
        <f>CHOOSE(1+MOD(startday+1-2,7),"Su","M","Tu","W","Th","F","Sa")</f>
        <v>Su</v>
      </c>
      <c r="S29" s="27" t="str">
        <f>CHOOSE(1+MOD(startday+2-2,7),"Su","M","Tu","W","Th","F","Sa")</f>
        <v>M</v>
      </c>
      <c r="T29" s="27" t="str">
        <f>CHOOSE(1+MOD(startday+3-2,7),"Su","M","Tu","W","Th","F","Sa")</f>
        <v>Tu</v>
      </c>
      <c r="U29" s="27" t="str">
        <f>CHOOSE(1+MOD(startday+4-2,7),"Su","M","Tu","W","Th","F","Sa")</f>
        <v>W</v>
      </c>
      <c r="V29" s="27" t="str">
        <f>CHOOSE(1+MOD(startday+5-2,7),"Su","M","Tu","W","Th","F","Sa")</f>
        <v>Th</v>
      </c>
      <c r="W29" s="27" t="str">
        <f>CHOOSE(1+MOD(startday+6-2,7),"Su","M","Tu","W","Th","F","Sa")</f>
        <v>F</v>
      </c>
      <c r="X29" s="54" t="str">
        <f>CHOOSE(1+MOD(startday+7-2,7),"Su","M","Tu","W","Th","F","Sa")</f>
        <v>Sa</v>
      </c>
      <c r="Y29" s="13"/>
      <c r="Z29" s="13"/>
      <c r="AA29" s="29"/>
    </row>
    <row r="30" spans="1:27" s="12" customFormat="1" ht="14.1">
      <c r="B30" s="24">
        <f>IF(WEEKDAY(B28,1)=startday,B28,"")</f>
        <v>46054</v>
      </c>
      <c r="C30" s="25">
        <f>IF(B30="",IF(WEEKDAY(B28,1)=MOD(startday,7)+1,B28,""),B30+1)</f>
        <v>46055</v>
      </c>
      <c r="D30" s="25">
        <f>IF(C30="",IF(WEEKDAY(B28,1)=MOD(startday+1,7)+1,B28,""),C30+1)</f>
        <v>46056</v>
      </c>
      <c r="E30" s="25">
        <f>IF(D30="",IF(WEEKDAY(B28,1)=MOD(startday+2,7)+1,B28,""),D30+1)</f>
        <v>46057</v>
      </c>
      <c r="F30" s="25">
        <f>IF(E30="",IF(WEEKDAY(B28,1)=MOD(startday+3,7)+1,B28,""),E30+1)</f>
        <v>46058</v>
      </c>
      <c r="G30" s="25">
        <f>IF(F30="",IF(WEEKDAY(B28,1)=MOD(startday+4,7)+1,B28,""),F30+1)</f>
        <v>46059</v>
      </c>
      <c r="H30" s="24">
        <f>IF(G30="",IF(WEEKDAY(B28,1)=MOD(startday+5,7)+1,B28,""),G30+1)</f>
        <v>46060</v>
      </c>
      <c r="J30" s="24">
        <f>IF(WEEKDAY(J28,1)=startday,J28,"")</f>
        <v>46082</v>
      </c>
      <c r="K30" s="25">
        <f>IF(J30="",IF(WEEKDAY(J28,1)=MOD(startday,7)+1,J28,""),J30+1)</f>
        <v>46083</v>
      </c>
      <c r="L30" s="25">
        <f>IF(K30="",IF(WEEKDAY(J28,1)=MOD(startday+1,7)+1,J28,""),K30+1)</f>
        <v>46084</v>
      </c>
      <c r="M30" s="25">
        <f>IF(L30="",IF(WEEKDAY(J28,1)=MOD(startday+2,7)+1,J28,""),L30+1)</f>
        <v>46085</v>
      </c>
      <c r="N30" s="25">
        <f>IF(M30="",IF(WEEKDAY(J28,1)=MOD(startday+3,7)+1,J28,""),M30+1)</f>
        <v>46086</v>
      </c>
      <c r="O30" s="25">
        <f>IF(N30="",IF(WEEKDAY(J28,1)=MOD(startday+4,7)+1,J28,""),N30+1)</f>
        <v>46087</v>
      </c>
      <c r="P30" s="24">
        <f>IF(O30="",IF(WEEKDAY(J28,1)=MOD(startday+5,7)+1,J28,""),O30+1)</f>
        <v>46088</v>
      </c>
      <c r="R30" s="24" t="str">
        <f>IF(WEEKDAY(R28,1)=startday,R28,"")</f>
        <v/>
      </c>
      <c r="S30" s="25" t="str">
        <f>IF(R30="",IF(WEEKDAY(R28,1)=MOD(startday,7)+1,R28,""),R30+1)</f>
        <v/>
      </c>
      <c r="T30" s="25" t="str">
        <f>IF(S30="",IF(WEEKDAY(R28,1)=MOD(startday+1,7)+1,R28,""),S30+1)</f>
        <v/>
      </c>
      <c r="U30" s="25">
        <f>IF(T30="",IF(WEEKDAY(R28,1)=MOD(startday+2,7)+1,R28,""),T30+1)</f>
        <v>46113</v>
      </c>
      <c r="V30" s="25">
        <f>IF(U30="",IF(WEEKDAY(R28,1)=MOD(startday+3,7)+1,R28,""),U30+1)</f>
        <v>46114</v>
      </c>
      <c r="W30" s="31">
        <f>IF(V30="",IF(WEEKDAY(R28,1)=MOD(startday+4,7)+1,R28,""),V30+1)</f>
        <v>46115</v>
      </c>
      <c r="X30" s="24">
        <f>IF(W30="",IF(WEEKDAY(R28,1)=MOD(startday+5,7)+1,R28,""),W30+1)</f>
        <v>46116</v>
      </c>
      <c r="AA30" s="29"/>
    </row>
    <row r="31" spans="1:27" s="12" customFormat="1" ht="14.1">
      <c r="B31" s="24">
        <f>IF(H30="","",IF(MONTH(H30+1)&lt;&gt;MONTH(H30),"",H30+1))</f>
        <v>46061</v>
      </c>
      <c r="C31" s="25">
        <f>IF(B31="","",IF(MONTH(B31+1)&lt;&gt;MONTH(B31),"",B31+1))</f>
        <v>46062</v>
      </c>
      <c r="D31" s="25">
        <f t="shared" ref="D31:D35" si="38">IF(C31="","",IF(MONTH(C31+1)&lt;&gt;MONTH(C31),"",C31+1))</f>
        <v>46063</v>
      </c>
      <c r="E31" s="25">
        <f>IF(D31="","",IF(MONTH(D31+1)&lt;&gt;MONTH(D31),"",D31+1))</f>
        <v>46064</v>
      </c>
      <c r="F31" s="25">
        <f t="shared" ref="F31:F35" si="39">IF(E31="","",IF(MONTH(E31+1)&lt;&gt;MONTH(E31),"",E31+1))</f>
        <v>46065</v>
      </c>
      <c r="G31" s="25">
        <f t="shared" ref="G31:G35" si="40">IF(F31="","",IF(MONTH(F31+1)&lt;&gt;MONTH(F31),"",F31+1))</f>
        <v>46066</v>
      </c>
      <c r="H31" s="24">
        <f t="shared" ref="H31:H35" si="41">IF(G31="","",IF(MONTH(G31+1)&lt;&gt;MONTH(G31),"",G31+1))</f>
        <v>46067</v>
      </c>
      <c r="J31" s="24">
        <f>IF(P30="","",IF(MONTH(P30+1)&lt;&gt;MONTH(P30),"",P30+1))</f>
        <v>46089</v>
      </c>
      <c r="K31" s="25">
        <f>IF(J31="","",IF(MONTH(J31+1)&lt;&gt;MONTH(J31),"",J31+1))</f>
        <v>46090</v>
      </c>
      <c r="L31" s="25">
        <f t="shared" ref="L31:L35" si="42">IF(K31="","",IF(MONTH(K31+1)&lt;&gt;MONTH(K31),"",K31+1))</f>
        <v>46091</v>
      </c>
      <c r="M31" s="25">
        <f>IF(L31="","",IF(MONTH(L31+1)&lt;&gt;MONTH(L31),"",L31+1))</f>
        <v>46092</v>
      </c>
      <c r="N31" s="25">
        <f t="shared" ref="N31:N35" si="43">IF(M31="","",IF(MONTH(M31+1)&lt;&gt;MONTH(M31),"",M31+1))</f>
        <v>46093</v>
      </c>
      <c r="O31" s="25">
        <f t="shared" ref="O31:O35" si="44">IF(N31="","",IF(MONTH(N31+1)&lt;&gt;MONTH(N31),"",N31+1))</f>
        <v>46094</v>
      </c>
      <c r="P31" s="24">
        <f t="shared" ref="P31:P35" si="45">IF(O31="","",IF(MONTH(O31+1)&lt;&gt;MONTH(O31),"",O31+1))</f>
        <v>46095</v>
      </c>
      <c r="R31" s="24">
        <f>IF(X30="","",IF(MONTH(X30+1)&lt;&gt;MONTH(X30),"",X30+1))</f>
        <v>46117</v>
      </c>
      <c r="S31" s="25">
        <f>IF(R31="","",IF(MONTH(R31+1)&lt;&gt;MONTH(R31),"",R31+1))</f>
        <v>46118</v>
      </c>
      <c r="T31" s="25">
        <f t="shared" ref="T31:T35" si="46">IF(S31="","",IF(MONTH(S31+1)&lt;&gt;MONTH(S31),"",S31+1))</f>
        <v>46119</v>
      </c>
      <c r="U31" s="25">
        <f>IF(T31="","",IF(MONTH(T31+1)&lt;&gt;MONTH(T31),"",T31+1))</f>
        <v>46120</v>
      </c>
      <c r="V31" s="25">
        <f t="shared" ref="V31:V35" si="47">IF(U31="","",IF(MONTH(U31+1)&lt;&gt;MONTH(U31),"",U31+1))</f>
        <v>46121</v>
      </c>
      <c r="W31" s="25">
        <f t="shared" ref="W31:W35" si="48">IF(V31="","",IF(MONTH(V31+1)&lt;&gt;MONTH(V31),"",V31+1))</f>
        <v>46122</v>
      </c>
      <c r="X31" s="24">
        <f t="shared" ref="X31:X35" si="49">IF(W31="","",IF(MONTH(W31+1)&lt;&gt;MONTH(W31),"",W31+1))</f>
        <v>46123</v>
      </c>
      <c r="AA31" s="29"/>
    </row>
    <row r="32" spans="1:27" s="12" customFormat="1" ht="14.1">
      <c r="B32" s="24">
        <f t="shared" ref="B32:B35" si="50">IF(H31="","",IF(MONTH(H31+1)&lt;&gt;MONTH(H31),"",H31+1))</f>
        <v>46068</v>
      </c>
      <c r="C32" s="25">
        <f t="shared" ref="C32:C35" si="51">IF(B32="","",IF(MONTH(B32+1)&lt;&gt;MONTH(B32),"",B32+1))</f>
        <v>46069</v>
      </c>
      <c r="D32" s="25">
        <f t="shared" si="38"/>
        <v>46070</v>
      </c>
      <c r="E32" s="25">
        <f t="shared" ref="E32:E35" si="52">IF(D32="","",IF(MONTH(D32+1)&lt;&gt;MONTH(D32),"",D32+1))</f>
        <v>46071</v>
      </c>
      <c r="F32" s="25">
        <f t="shared" si="39"/>
        <v>46072</v>
      </c>
      <c r="G32" s="25">
        <f t="shared" si="40"/>
        <v>46073</v>
      </c>
      <c r="H32" s="24">
        <f t="shared" si="41"/>
        <v>46074</v>
      </c>
      <c r="J32" s="24">
        <f t="shared" ref="J32:J35" si="53">IF(P31="","",IF(MONTH(P31+1)&lt;&gt;MONTH(P31),"",P31+1))</f>
        <v>46096</v>
      </c>
      <c r="K32" s="25">
        <f t="shared" ref="K32:K35" si="54">IF(J32="","",IF(MONTH(J32+1)&lt;&gt;MONTH(J32),"",J32+1))</f>
        <v>46097</v>
      </c>
      <c r="L32" s="25">
        <f t="shared" si="42"/>
        <v>46098</v>
      </c>
      <c r="M32" s="25">
        <f t="shared" ref="M32:M35" si="55">IF(L32="","",IF(MONTH(L32+1)&lt;&gt;MONTH(L32),"",L32+1))</f>
        <v>46099</v>
      </c>
      <c r="N32" s="25">
        <f t="shared" si="43"/>
        <v>46100</v>
      </c>
      <c r="O32" s="25">
        <f t="shared" si="44"/>
        <v>46101</v>
      </c>
      <c r="P32" s="24">
        <f t="shared" si="45"/>
        <v>46102</v>
      </c>
      <c r="R32" s="24">
        <f t="shared" ref="R32:R35" si="56">IF(X31="","",IF(MONTH(X31+1)&lt;&gt;MONTH(X31),"",X31+1))</f>
        <v>46124</v>
      </c>
      <c r="S32" s="25">
        <f t="shared" ref="S32:S35" si="57">IF(R32="","",IF(MONTH(R32+1)&lt;&gt;MONTH(R32),"",R32+1))</f>
        <v>46125</v>
      </c>
      <c r="T32" s="25">
        <f t="shared" si="46"/>
        <v>46126</v>
      </c>
      <c r="U32" s="25">
        <f t="shared" ref="U32:U35" si="58">IF(T32="","",IF(MONTH(T32+1)&lt;&gt;MONTH(T32),"",T32+1))</f>
        <v>46127</v>
      </c>
      <c r="V32" s="25">
        <f t="shared" si="47"/>
        <v>46128</v>
      </c>
      <c r="W32" s="25">
        <f t="shared" si="48"/>
        <v>46129</v>
      </c>
      <c r="X32" s="24">
        <f t="shared" si="49"/>
        <v>46130</v>
      </c>
      <c r="AA32" s="17"/>
    </row>
    <row r="33" spans="1:27" s="12" customFormat="1" ht="14.1">
      <c r="B33" s="24">
        <f t="shared" si="50"/>
        <v>46075</v>
      </c>
      <c r="C33" s="25">
        <f t="shared" si="51"/>
        <v>46076</v>
      </c>
      <c r="D33" s="25">
        <f t="shared" si="38"/>
        <v>46077</v>
      </c>
      <c r="E33" s="25">
        <f t="shared" si="52"/>
        <v>46078</v>
      </c>
      <c r="F33" s="25">
        <f t="shared" si="39"/>
        <v>46079</v>
      </c>
      <c r="G33" s="25">
        <f t="shared" si="40"/>
        <v>46080</v>
      </c>
      <c r="H33" s="24">
        <f t="shared" si="41"/>
        <v>46081</v>
      </c>
      <c r="J33" s="24">
        <f t="shared" si="53"/>
        <v>46103</v>
      </c>
      <c r="K33" s="25">
        <f t="shared" si="54"/>
        <v>46104</v>
      </c>
      <c r="L33" s="25">
        <f t="shared" si="42"/>
        <v>46105</v>
      </c>
      <c r="M33" s="25">
        <f t="shared" si="55"/>
        <v>46106</v>
      </c>
      <c r="N33" s="25">
        <f t="shared" si="43"/>
        <v>46107</v>
      </c>
      <c r="O33" s="25">
        <f t="shared" si="44"/>
        <v>46108</v>
      </c>
      <c r="P33" s="24">
        <f t="shared" si="45"/>
        <v>46109</v>
      </c>
      <c r="R33" s="24">
        <f t="shared" si="56"/>
        <v>46131</v>
      </c>
      <c r="S33" s="25">
        <f t="shared" si="57"/>
        <v>46132</v>
      </c>
      <c r="T33" s="25">
        <f t="shared" si="46"/>
        <v>46133</v>
      </c>
      <c r="U33" s="25">
        <f t="shared" si="58"/>
        <v>46134</v>
      </c>
      <c r="V33" s="25">
        <f t="shared" si="47"/>
        <v>46135</v>
      </c>
      <c r="W33" s="25">
        <f t="shared" si="48"/>
        <v>46136</v>
      </c>
      <c r="X33" s="24">
        <f t="shared" si="49"/>
        <v>46137</v>
      </c>
      <c r="AA33" s="17"/>
    </row>
    <row r="34" spans="1:27" s="12" customFormat="1" ht="14.1">
      <c r="B34" s="24" t="str">
        <f t="shared" si="50"/>
        <v/>
      </c>
      <c r="C34" s="25" t="str">
        <f t="shared" si="51"/>
        <v/>
      </c>
      <c r="D34" s="25" t="str">
        <f t="shared" si="38"/>
        <v/>
      </c>
      <c r="E34" s="25" t="str">
        <f t="shared" si="52"/>
        <v/>
      </c>
      <c r="F34" s="25" t="str">
        <f t="shared" si="39"/>
        <v/>
      </c>
      <c r="G34" s="25" t="str">
        <f t="shared" si="40"/>
        <v/>
      </c>
      <c r="H34" s="24" t="str">
        <f t="shared" si="41"/>
        <v/>
      </c>
      <c r="J34" s="24">
        <f t="shared" si="53"/>
        <v>46110</v>
      </c>
      <c r="K34" s="25">
        <f t="shared" si="54"/>
        <v>46111</v>
      </c>
      <c r="L34" s="25">
        <f t="shared" si="42"/>
        <v>46112</v>
      </c>
      <c r="M34" s="25" t="str">
        <f t="shared" si="55"/>
        <v/>
      </c>
      <c r="N34" s="25" t="str">
        <f t="shared" si="43"/>
        <v/>
      </c>
      <c r="O34" s="25" t="str">
        <f t="shared" si="44"/>
        <v/>
      </c>
      <c r="P34" s="24" t="str">
        <f t="shared" si="45"/>
        <v/>
      </c>
      <c r="R34" s="24">
        <f t="shared" si="56"/>
        <v>46138</v>
      </c>
      <c r="S34" s="25">
        <f t="shared" si="57"/>
        <v>46139</v>
      </c>
      <c r="T34" s="25">
        <f t="shared" si="46"/>
        <v>46140</v>
      </c>
      <c r="U34" s="25">
        <f t="shared" si="58"/>
        <v>46141</v>
      </c>
      <c r="V34" s="25">
        <f t="shared" si="47"/>
        <v>46142</v>
      </c>
      <c r="W34" s="25" t="str">
        <f t="shared" si="48"/>
        <v/>
      </c>
      <c r="X34" s="24" t="str">
        <f t="shared" si="49"/>
        <v/>
      </c>
      <c r="AA34" s="17"/>
    </row>
    <row r="35" spans="1:27" s="12" customFormat="1" ht="14.1">
      <c r="B35" s="24" t="str">
        <f t="shared" si="50"/>
        <v/>
      </c>
      <c r="C35" s="25" t="str">
        <f t="shared" si="51"/>
        <v/>
      </c>
      <c r="D35" s="25" t="str">
        <f t="shared" si="38"/>
        <v/>
      </c>
      <c r="E35" s="25" t="str">
        <f t="shared" si="52"/>
        <v/>
      </c>
      <c r="F35" s="25" t="str">
        <f t="shared" si="39"/>
        <v/>
      </c>
      <c r="G35" s="25" t="str">
        <f t="shared" si="40"/>
        <v/>
      </c>
      <c r="H35" s="24" t="str">
        <f t="shared" si="41"/>
        <v/>
      </c>
      <c r="J35" s="24" t="str">
        <f t="shared" si="53"/>
        <v/>
      </c>
      <c r="K35" s="25" t="str">
        <f t="shared" si="54"/>
        <v/>
      </c>
      <c r="L35" s="25" t="str">
        <f t="shared" si="42"/>
        <v/>
      </c>
      <c r="M35" s="25" t="str">
        <f t="shared" si="55"/>
        <v/>
      </c>
      <c r="N35" s="25" t="str">
        <f t="shared" si="43"/>
        <v/>
      </c>
      <c r="O35" s="25" t="str">
        <f t="shared" si="44"/>
        <v/>
      </c>
      <c r="P35" s="24" t="str">
        <f t="shared" si="45"/>
        <v/>
      </c>
      <c r="R35" s="24" t="str">
        <f t="shared" si="56"/>
        <v/>
      </c>
      <c r="S35" s="25" t="str">
        <f t="shared" si="57"/>
        <v/>
      </c>
      <c r="T35" s="25" t="str">
        <f t="shared" si="46"/>
        <v/>
      </c>
      <c r="U35" s="25" t="str">
        <f t="shared" si="58"/>
        <v/>
      </c>
      <c r="V35" s="25" t="str">
        <f t="shared" si="47"/>
        <v/>
      </c>
      <c r="W35" s="25" t="str">
        <f t="shared" si="48"/>
        <v/>
      </c>
      <c r="X35" s="24" t="str">
        <f t="shared" si="49"/>
        <v/>
      </c>
      <c r="AA35" s="17"/>
    </row>
    <row r="36" spans="1:27" ht="9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7" ht="15.6">
      <c r="A37" s="13"/>
      <c r="B37" s="44">
        <f>DATE(YEAR(R28+35),MONTH(R28+35),1)</f>
        <v>46143</v>
      </c>
      <c r="C37" s="52"/>
      <c r="D37" s="52"/>
      <c r="E37" s="52"/>
      <c r="F37" s="52"/>
      <c r="G37" s="52"/>
      <c r="H37" s="53"/>
      <c r="I37" s="3"/>
      <c r="J37" s="44">
        <f>DATE(YEAR(B37+35),MONTH(B37+35),1)</f>
        <v>46174</v>
      </c>
      <c r="K37" s="52"/>
      <c r="L37" s="52"/>
      <c r="M37" s="52"/>
      <c r="N37" s="52"/>
      <c r="O37" s="52"/>
      <c r="P37" s="53"/>
      <c r="Q37" s="3"/>
      <c r="R37" s="44">
        <f>DATE(YEAR(J37+35),MONTH(J37+35),1)</f>
        <v>46204</v>
      </c>
      <c r="S37" s="52"/>
      <c r="T37" s="52"/>
      <c r="U37" s="52"/>
      <c r="V37" s="52"/>
      <c r="W37" s="52"/>
      <c r="X37" s="53"/>
    </row>
    <row r="38" spans="1:27" ht="12.95">
      <c r="A38" s="13"/>
      <c r="B38" s="26" t="str">
        <f>CHOOSE(1+MOD(startday+1-2,7),"Su","M","Tu","W","Th","F","Sa")</f>
        <v>Su</v>
      </c>
      <c r="C38" s="27" t="str">
        <f>CHOOSE(1+MOD(startday+2-2,7),"Su","M","Tu","W","Th","F","Sa")</f>
        <v>M</v>
      </c>
      <c r="D38" s="27" t="str">
        <f>CHOOSE(1+MOD(startday+3-2,7),"Su","M","Tu","W","Th","F","Sa")</f>
        <v>Tu</v>
      </c>
      <c r="E38" s="27" t="str">
        <f>CHOOSE(1+MOD(startday+4-2,7),"Su","M","Tu","W","Th","F","Sa")</f>
        <v>W</v>
      </c>
      <c r="F38" s="27" t="str">
        <f>CHOOSE(1+MOD(startday+5-2,7),"Su","M","Tu","W","Th","F","Sa")</f>
        <v>Th</v>
      </c>
      <c r="G38" s="27" t="str">
        <f>CHOOSE(1+MOD(startday+6-2,7),"Su","M","Tu","W","Th","F","Sa")</f>
        <v>F</v>
      </c>
      <c r="H38" s="54" t="str">
        <f>CHOOSE(1+MOD(startday+7-2,7),"Su","M","Tu","W","Th","F","Sa")</f>
        <v>Sa</v>
      </c>
      <c r="I38" s="13"/>
      <c r="J38" s="26" t="str">
        <f>CHOOSE(1+MOD(startday+1-2,7),"Su","M","Tu","W","Th","F","Sa")</f>
        <v>Su</v>
      </c>
      <c r="K38" s="27" t="str">
        <f>CHOOSE(1+MOD(startday+2-2,7),"Su","M","Tu","W","Th","F","Sa")</f>
        <v>M</v>
      </c>
      <c r="L38" s="27" t="str">
        <f>CHOOSE(1+MOD(startday+3-2,7),"Su","M","Tu","W","Th","F","Sa")</f>
        <v>Tu</v>
      </c>
      <c r="M38" s="27" t="str">
        <f>CHOOSE(1+MOD(startday+4-2,7),"Su","M","Tu","W","Th","F","Sa")</f>
        <v>W</v>
      </c>
      <c r="N38" s="27" t="str">
        <f>CHOOSE(1+MOD(startday+5-2,7),"Su","M","Tu","W","Th","F","Sa")</f>
        <v>Th</v>
      </c>
      <c r="O38" s="27" t="str">
        <f>CHOOSE(1+MOD(startday+6-2,7),"Su","M","Tu","W","Th","F","Sa")</f>
        <v>F</v>
      </c>
      <c r="P38" s="54" t="str">
        <f>CHOOSE(1+MOD(startday+7-2,7),"Su","M","Tu","W","Th","F","Sa")</f>
        <v>Sa</v>
      </c>
      <c r="Q38" s="13"/>
      <c r="R38" s="26" t="str">
        <f>CHOOSE(1+MOD(startday+1-2,7),"Su","M","Tu","W","Th","F","Sa")</f>
        <v>Su</v>
      </c>
      <c r="S38" s="27" t="str">
        <f>CHOOSE(1+MOD(startday+2-2,7),"Su","M","Tu","W","Th","F","Sa")</f>
        <v>M</v>
      </c>
      <c r="T38" s="27" t="str">
        <f>CHOOSE(1+MOD(startday+3-2,7),"Su","M","Tu","W","Th","F","Sa")</f>
        <v>Tu</v>
      </c>
      <c r="U38" s="27" t="str">
        <f>CHOOSE(1+MOD(startday+4-2,7),"Su","M","Tu","W","Th","F","Sa")</f>
        <v>W</v>
      </c>
      <c r="V38" s="27" t="str">
        <f>CHOOSE(1+MOD(startday+5-2,7),"Su","M","Tu","W","Th","F","Sa")</f>
        <v>Th</v>
      </c>
      <c r="W38" s="27" t="str">
        <f>CHOOSE(1+MOD(startday+6-2,7),"Su","M","Tu","W","Th","F","Sa")</f>
        <v>F</v>
      </c>
      <c r="X38" s="54" t="str">
        <f>CHOOSE(1+MOD(startday+7-2,7),"Su","M","Tu","W","Th","F","Sa")</f>
        <v>Sa</v>
      </c>
    </row>
    <row r="39" spans="1:27" s="12" customFormat="1" ht="14.1">
      <c r="B39" s="24" t="str">
        <f>IF(WEEKDAY(B37,1)=startday,B37,"")</f>
        <v/>
      </c>
      <c r="C39" s="25" t="str">
        <f>IF(B39="",IF(WEEKDAY(B37,1)=MOD(startday,7)+1,B37,""),B39+1)</f>
        <v/>
      </c>
      <c r="D39" s="25" t="str">
        <f>IF(C39="",IF(WEEKDAY(B37,1)=MOD(startday+1,7)+1,B37,""),C39+1)</f>
        <v/>
      </c>
      <c r="E39" s="25" t="str">
        <f>IF(D39="",IF(WEEKDAY(B37,1)=MOD(startday+2,7)+1,B37,""),D39+1)</f>
        <v/>
      </c>
      <c r="F39" s="25" t="str">
        <f>IF(E39="",IF(WEEKDAY(B37,1)=MOD(startday+3,7)+1,B37,""),E39+1)</f>
        <v/>
      </c>
      <c r="G39" s="25">
        <f>IF(F39="",IF(WEEKDAY(B37,1)=MOD(startday+4,7)+1,B37,""),F39+1)</f>
        <v>46143</v>
      </c>
      <c r="H39" s="24">
        <f>IF(G39="",IF(WEEKDAY(B37,1)=MOD(startday+5,7)+1,B37,""),G39+1)</f>
        <v>46144</v>
      </c>
      <c r="J39" s="24" t="str">
        <f>IF(WEEKDAY(J37,1)=startday,J37,"")</f>
        <v/>
      </c>
      <c r="K39" s="25">
        <f>IF(J39="",IF(WEEKDAY(J37,1)=MOD(startday,7)+1,J37,""),J39+1)</f>
        <v>46174</v>
      </c>
      <c r="L39" s="25">
        <f>IF(K39="",IF(WEEKDAY(J37,1)=MOD(startday+1,7)+1,J37,""),K39+1)</f>
        <v>46175</v>
      </c>
      <c r="M39" s="25">
        <f>IF(L39="",IF(WEEKDAY(J37,1)=MOD(startday+2,7)+1,J37,""),L39+1)</f>
        <v>46176</v>
      </c>
      <c r="N39" s="25">
        <f>IF(M39="",IF(WEEKDAY(J37,1)=MOD(startday+3,7)+1,J37,""),M39+1)</f>
        <v>46177</v>
      </c>
      <c r="O39" s="25">
        <f>IF(N39="",IF(WEEKDAY(J37,1)=MOD(startday+4,7)+1,J37,""),N39+1)</f>
        <v>46178</v>
      </c>
      <c r="P39" s="24">
        <f>IF(O39="",IF(WEEKDAY(J37,1)=MOD(startday+5,7)+1,J37,""),O39+1)</f>
        <v>46179</v>
      </c>
      <c r="R39" s="24" t="str">
        <f>IF(WEEKDAY(R37,1)=startday,R37,"")</f>
        <v/>
      </c>
      <c r="S39" s="25" t="str">
        <f>IF(R39="",IF(WEEKDAY(R37,1)=MOD(startday,7)+1,R37,""),R39+1)</f>
        <v/>
      </c>
      <c r="T39" s="25" t="str">
        <f>IF(S39="",IF(WEEKDAY(R37,1)=MOD(startday+1,7)+1,R37,""),S39+1)</f>
        <v/>
      </c>
      <c r="U39" s="25">
        <f>IF(T39="",IF(WEEKDAY(R37,1)=MOD(startday+2,7)+1,R37,""),T39+1)</f>
        <v>46204</v>
      </c>
      <c r="V39" s="25">
        <f>IF(U39="",IF(WEEKDAY(R37,1)=MOD(startday+3,7)+1,R37,""),U39+1)</f>
        <v>46205</v>
      </c>
      <c r="W39" s="31">
        <f>IF(V39="",IF(WEEKDAY(R37,1)=MOD(startday+4,7)+1,R37,""),V39+1)</f>
        <v>46206</v>
      </c>
      <c r="X39" s="24">
        <f>IF(W39="",IF(WEEKDAY(R37,1)=MOD(startday+5,7)+1,R37,""),W39+1)</f>
        <v>46207</v>
      </c>
      <c r="AA39" s="17"/>
    </row>
    <row r="40" spans="1:27" s="12" customFormat="1" ht="14.1">
      <c r="B40" s="24">
        <f>IF(H39="","",IF(MONTH(H39+1)&lt;&gt;MONTH(H39),"",H39+1))</f>
        <v>46145</v>
      </c>
      <c r="C40" s="25">
        <f>IF(B40="","",IF(MONTH(B40+1)&lt;&gt;MONTH(B40),"",B40+1))</f>
        <v>46146</v>
      </c>
      <c r="D40" s="25">
        <f t="shared" ref="D40:D44" si="59">IF(C40="","",IF(MONTH(C40+1)&lt;&gt;MONTH(C40),"",C40+1))</f>
        <v>46147</v>
      </c>
      <c r="E40" s="25">
        <f>IF(D40="","",IF(MONTH(D40+1)&lt;&gt;MONTH(D40),"",D40+1))</f>
        <v>46148</v>
      </c>
      <c r="F40" s="25">
        <f t="shared" ref="F40:F44" si="60">IF(E40="","",IF(MONTH(E40+1)&lt;&gt;MONTH(E40),"",E40+1))</f>
        <v>46149</v>
      </c>
      <c r="G40" s="31">
        <f t="shared" ref="G40:G44" si="61">IF(F40="","",IF(MONTH(F40+1)&lt;&gt;MONTH(F40),"",F40+1))</f>
        <v>46150</v>
      </c>
      <c r="H40" s="24">
        <f t="shared" ref="H40:H44" si="62">IF(G40="","",IF(MONTH(G40+1)&lt;&gt;MONTH(G40),"",G40+1))</f>
        <v>46151</v>
      </c>
      <c r="J40" s="24">
        <f>IF(P39="","",IF(MONTH(P39+1)&lt;&gt;MONTH(P39),"",P39+1))</f>
        <v>46180</v>
      </c>
      <c r="K40" s="25">
        <f>IF(J40="","",IF(MONTH(J40+1)&lt;&gt;MONTH(J40),"",J40+1))</f>
        <v>46181</v>
      </c>
      <c r="L40" s="25">
        <f t="shared" ref="L40:L44" si="63">IF(K40="","",IF(MONTH(K40+1)&lt;&gt;MONTH(K40),"",K40+1))</f>
        <v>46182</v>
      </c>
      <c r="M40" s="25">
        <f>IF(L40="","",IF(MONTH(L40+1)&lt;&gt;MONTH(L40),"",L40+1))</f>
        <v>46183</v>
      </c>
      <c r="N40" s="25">
        <f t="shared" ref="N40:N44" si="64">IF(M40="","",IF(MONTH(M40+1)&lt;&gt;MONTH(M40),"",M40+1))</f>
        <v>46184</v>
      </c>
      <c r="O40" s="25">
        <f t="shared" ref="O40:O44" si="65">IF(N40="","",IF(MONTH(N40+1)&lt;&gt;MONTH(N40),"",N40+1))</f>
        <v>46185</v>
      </c>
      <c r="P40" s="24">
        <f t="shared" ref="P40:P44" si="66">IF(O40="","",IF(MONTH(O40+1)&lt;&gt;MONTH(O40),"",O40+1))</f>
        <v>46186</v>
      </c>
      <c r="R40" s="24">
        <f>IF(X39="","",IF(MONTH(X39+1)&lt;&gt;MONTH(X39),"",X39+1))</f>
        <v>46208</v>
      </c>
      <c r="S40" s="25">
        <f>IF(R40="","",IF(MONTH(R40+1)&lt;&gt;MONTH(R40),"",R40+1))</f>
        <v>46209</v>
      </c>
      <c r="T40" s="25">
        <f t="shared" ref="T40:T44" si="67">IF(S40="","",IF(MONTH(S40+1)&lt;&gt;MONTH(S40),"",S40+1))</f>
        <v>46210</v>
      </c>
      <c r="U40" s="25">
        <f>IF(T40="","",IF(MONTH(T40+1)&lt;&gt;MONTH(T40),"",T40+1))</f>
        <v>46211</v>
      </c>
      <c r="V40" s="25">
        <f t="shared" ref="V40:V44" si="68">IF(U40="","",IF(MONTH(U40+1)&lt;&gt;MONTH(U40),"",U40+1))</f>
        <v>46212</v>
      </c>
      <c r="W40" s="25">
        <f t="shared" ref="W40:W44" si="69">IF(V40="","",IF(MONTH(V40+1)&lt;&gt;MONTH(V40),"",V40+1))</f>
        <v>46213</v>
      </c>
      <c r="X40" s="24">
        <f t="shared" ref="X40:X44" si="70">IF(W40="","",IF(MONTH(W40+1)&lt;&gt;MONTH(W40),"",W40+1))</f>
        <v>46214</v>
      </c>
      <c r="AA40" s="17"/>
    </row>
    <row r="41" spans="1:27" s="12" customFormat="1" ht="14.1">
      <c r="B41" s="24">
        <f t="shared" ref="B41:B44" si="71">IF(H40="","",IF(MONTH(H40+1)&lt;&gt;MONTH(H40),"",H40+1))</f>
        <v>46152</v>
      </c>
      <c r="C41" s="25">
        <f t="shared" ref="C41:C44" si="72">IF(B41="","",IF(MONTH(B41+1)&lt;&gt;MONTH(B41),"",B41+1))</f>
        <v>46153</v>
      </c>
      <c r="D41" s="25">
        <f t="shared" si="59"/>
        <v>46154</v>
      </c>
      <c r="E41" s="25">
        <f t="shared" ref="E41:E44" si="73">IF(D41="","",IF(MONTH(D41+1)&lt;&gt;MONTH(D41),"",D41+1))</f>
        <v>46155</v>
      </c>
      <c r="F41" s="25">
        <f t="shared" si="60"/>
        <v>46156</v>
      </c>
      <c r="G41" s="25">
        <f t="shared" si="61"/>
        <v>46157</v>
      </c>
      <c r="H41" s="24">
        <f t="shared" si="62"/>
        <v>46158</v>
      </c>
      <c r="J41" s="24">
        <f t="shared" ref="J41:J44" si="74">IF(P40="","",IF(MONTH(P40+1)&lt;&gt;MONTH(P40),"",P40+1))</f>
        <v>46187</v>
      </c>
      <c r="K41" s="25">
        <f t="shared" ref="K41:K44" si="75">IF(J41="","",IF(MONTH(J41+1)&lt;&gt;MONTH(J41),"",J41+1))</f>
        <v>46188</v>
      </c>
      <c r="L41" s="25">
        <f t="shared" si="63"/>
        <v>46189</v>
      </c>
      <c r="M41" s="25">
        <f t="shared" ref="M41:M44" si="76">IF(L41="","",IF(MONTH(L41+1)&lt;&gt;MONTH(L41),"",L41+1))</f>
        <v>46190</v>
      </c>
      <c r="N41" s="36">
        <f t="shared" si="64"/>
        <v>46191</v>
      </c>
      <c r="O41" s="31">
        <f t="shared" si="65"/>
        <v>46192</v>
      </c>
      <c r="P41" s="24">
        <f t="shared" si="66"/>
        <v>46193</v>
      </c>
      <c r="R41" s="24">
        <f t="shared" ref="R41:R44" si="77">IF(X40="","",IF(MONTH(X40+1)&lt;&gt;MONTH(X40),"",X40+1))</f>
        <v>46215</v>
      </c>
      <c r="S41" s="25">
        <f t="shared" ref="S41:S44" si="78">IF(R41="","",IF(MONTH(R41+1)&lt;&gt;MONTH(R41),"",R41+1))</f>
        <v>46216</v>
      </c>
      <c r="T41" s="25">
        <f t="shared" si="67"/>
        <v>46217</v>
      </c>
      <c r="U41" s="25">
        <f t="shared" ref="U41:U44" si="79">IF(T41="","",IF(MONTH(T41+1)&lt;&gt;MONTH(T41),"",T41+1))</f>
        <v>46218</v>
      </c>
      <c r="V41" s="25">
        <f t="shared" si="68"/>
        <v>46219</v>
      </c>
      <c r="W41" s="25">
        <f t="shared" si="69"/>
        <v>46220</v>
      </c>
      <c r="X41" s="24">
        <f t="shared" si="70"/>
        <v>46221</v>
      </c>
      <c r="AA41" s="17"/>
    </row>
    <row r="42" spans="1:27" s="12" customFormat="1" ht="14.1">
      <c r="B42" s="24">
        <f t="shared" si="71"/>
        <v>46159</v>
      </c>
      <c r="C42" s="25">
        <f t="shared" si="72"/>
        <v>46160</v>
      </c>
      <c r="D42" s="25">
        <f t="shared" si="59"/>
        <v>46161</v>
      </c>
      <c r="E42" s="25">
        <f t="shared" si="73"/>
        <v>46162</v>
      </c>
      <c r="F42" s="25">
        <f t="shared" si="60"/>
        <v>46163</v>
      </c>
      <c r="G42" s="25">
        <f t="shared" si="61"/>
        <v>46164</v>
      </c>
      <c r="H42" s="24">
        <f t="shared" si="62"/>
        <v>46165</v>
      </c>
      <c r="J42" s="24">
        <f t="shared" si="74"/>
        <v>46194</v>
      </c>
      <c r="K42" s="25">
        <f t="shared" si="75"/>
        <v>46195</v>
      </c>
      <c r="L42" s="25">
        <f t="shared" si="63"/>
        <v>46196</v>
      </c>
      <c r="M42" s="25">
        <f t="shared" si="76"/>
        <v>46197</v>
      </c>
      <c r="N42" s="25">
        <f t="shared" si="64"/>
        <v>46198</v>
      </c>
      <c r="O42" s="25">
        <f t="shared" si="65"/>
        <v>46199</v>
      </c>
      <c r="P42" s="24">
        <f t="shared" si="66"/>
        <v>46200</v>
      </c>
      <c r="R42" s="24">
        <f t="shared" si="77"/>
        <v>46222</v>
      </c>
      <c r="S42" s="25">
        <f t="shared" si="78"/>
        <v>46223</v>
      </c>
      <c r="T42" s="25">
        <f t="shared" si="67"/>
        <v>46224</v>
      </c>
      <c r="U42" s="25">
        <f t="shared" si="79"/>
        <v>46225</v>
      </c>
      <c r="V42" s="25">
        <f t="shared" si="68"/>
        <v>46226</v>
      </c>
      <c r="W42" s="25">
        <f t="shared" si="69"/>
        <v>46227</v>
      </c>
      <c r="X42" s="24">
        <f t="shared" si="70"/>
        <v>46228</v>
      </c>
      <c r="AA42" s="17"/>
    </row>
    <row r="43" spans="1:27" s="12" customFormat="1" ht="14.1">
      <c r="B43" s="24">
        <f t="shared" si="71"/>
        <v>46166</v>
      </c>
      <c r="C43" s="31">
        <f t="shared" si="72"/>
        <v>46167</v>
      </c>
      <c r="D43" s="25">
        <f t="shared" si="59"/>
        <v>46168</v>
      </c>
      <c r="E43" s="25">
        <f t="shared" si="73"/>
        <v>46169</v>
      </c>
      <c r="F43" s="25">
        <f t="shared" si="60"/>
        <v>46170</v>
      </c>
      <c r="G43" s="25">
        <f t="shared" si="61"/>
        <v>46171</v>
      </c>
      <c r="H43" s="24">
        <f t="shared" si="62"/>
        <v>46172</v>
      </c>
      <c r="J43" s="24">
        <f t="shared" si="74"/>
        <v>46201</v>
      </c>
      <c r="K43" s="25">
        <f t="shared" si="75"/>
        <v>46202</v>
      </c>
      <c r="L43" s="25">
        <f t="shared" si="63"/>
        <v>46203</v>
      </c>
      <c r="M43" s="25" t="str">
        <f t="shared" si="76"/>
        <v/>
      </c>
      <c r="N43" s="25" t="str">
        <f t="shared" si="64"/>
        <v/>
      </c>
      <c r="O43" s="25" t="str">
        <f t="shared" si="65"/>
        <v/>
      </c>
      <c r="P43" s="24" t="str">
        <f t="shared" si="66"/>
        <v/>
      </c>
      <c r="R43" s="24">
        <f t="shared" si="77"/>
        <v>46229</v>
      </c>
      <c r="S43" s="25">
        <f t="shared" si="78"/>
        <v>46230</v>
      </c>
      <c r="T43" s="25">
        <f t="shared" si="67"/>
        <v>46231</v>
      </c>
      <c r="U43" s="25">
        <f t="shared" si="79"/>
        <v>46232</v>
      </c>
      <c r="V43" s="25">
        <f t="shared" si="68"/>
        <v>46233</v>
      </c>
      <c r="W43" s="25">
        <f t="shared" si="69"/>
        <v>46234</v>
      </c>
      <c r="X43" s="24" t="str">
        <f t="shared" si="70"/>
        <v/>
      </c>
      <c r="AA43" s="17"/>
    </row>
    <row r="44" spans="1:27" s="12" customFormat="1" ht="14.1">
      <c r="B44" s="24">
        <f t="shared" si="71"/>
        <v>46173</v>
      </c>
      <c r="C44" s="25" t="str">
        <f t="shared" si="72"/>
        <v/>
      </c>
      <c r="D44" s="25" t="str">
        <f t="shared" si="59"/>
        <v/>
      </c>
      <c r="E44" s="25" t="str">
        <f t="shared" si="73"/>
        <v/>
      </c>
      <c r="F44" s="25" t="str">
        <f t="shared" si="60"/>
        <v/>
      </c>
      <c r="G44" s="25" t="str">
        <f t="shared" si="61"/>
        <v/>
      </c>
      <c r="H44" s="24" t="str">
        <f t="shared" si="62"/>
        <v/>
      </c>
      <c r="J44" s="24" t="str">
        <f t="shared" si="74"/>
        <v/>
      </c>
      <c r="K44" s="25" t="str">
        <f t="shared" si="75"/>
        <v/>
      </c>
      <c r="L44" s="25" t="str">
        <f t="shared" si="63"/>
        <v/>
      </c>
      <c r="M44" s="25" t="str">
        <f t="shared" si="76"/>
        <v/>
      </c>
      <c r="N44" s="25" t="str">
        <f t="shared" si="64"/>
        <v/>
      </c>
      <c r="O44" s="25" t="str">
        <f t="shared" si="65"/>
        <v/>
      </c>
      <c r="P44" s="24" t="str">
        <f t="shared" si="66"/>
        <v/>
      </c>
      <c r="R44" s="24" t="str">
        <f t="shared" si="77"/>
        <v/>
      </c>
      <c r="S44" s="25" t="str">
        <f t="shared" si="78"/>
        <v/>
      </c>
      <c r="T44" s="25" t="str">
        <f t="shared" si="67"/>
        <v/>
      </c>
      <c r="U44" s="25" t="str">
        <f t="shared" si="79"/>
        <v/>
      </c>
      <c r="V44" s="25" t="str">
        <f t="shared" si="68"/>
        <v/>
      </c>
      <c r="W44" s="25" t="str">
        <f t="shared" si="69"/>
        <v/>
      </c>
      <c r="X44" s="24" t="str">
        <f t="shared" si="70"/>
        <v/>
      </c>
      <c r="AA44" s="17"/>
    </row>
    <row r="45" spans="1:27" s="8" customFormat="1" ht="9.9499999999999993">
      <c r="AA45" s="17"/>
    </row>
    <row r="46" spans="1:27" s="8" customFormat="1" ht="15.6">
      <c r="B46" s="44">
        <f>DATE(YEAR(R37+35),MONTH(R37+35),1)</f>
        <v>46235</v>
      </c>
      <c r="C46" s="52"/>
      <c r="D46" s="52"/>
      <c r="E46" s="52"/>
      <c r="F46" s="52"/>
      <c r="G46" s="52"/>
      <c r="H46" s="53"/>
      <c r="AA46" s="17"/>
    </row>
    <row r="47" spans="1:27" s="8" customFormat="1" ht="12.95">
      <c r="B47" s="26" t="str">
        <f>CHOOSE(1+MOD(startday+1-2,7),"Su","M","Tu","W","Th","F","Sa")</f>
        <v>Su</v>
      </c>
      <c r="C47" s="27" t="str">
        <f>CHOOSE(1+MOD(startday+2-2,7),"Su","M","Tu","W","Th","F","Sa")</f>
        <v>M</v>
      </c>
      <c r="D47" s="27" t="str">
        <f>CHOOSE(1+MOD(startday+3-2,7),"Su","M","Tu","W","Th","F","Sa")</f>
        <v>Tu</v>
      </c>
      <c r="E47" s="27" t="str">
        <f>CHOOSE(1+MOD(startday+4-2,7),"Su","M","Tu","W","Th","F","Sa")</f>
        <v>W</v>
      </c>
      <c r="F47" s="27" t="str">
        <f>CHOOSE(1+MOD(startday+5-2,7),"Su","M","Tu","W","Th","F","Sa")</f>
        <v>Th</v>
      </c>
      <c r="G47" s="27" t="str">
        <f>CHOOSE(1+MOD(startday+6-2,7),"Su","M","Tu","W","Th","F","Sa")</f>
        <v>F</v>
      </c>
      <c r="H47" s="54" t="str">
        <f>CHOOSE(1+MOD(startday+7-2,7),"Su","M","Tu","W","Th","F","Sa")</f>
        <v>Sa</v>
      </c>
      <c r="AA47" s="17"/>
    </row>
    <row r="48" spans="1:27" s="8" customFormat="1" ht="14.1">
      <c r="B48" s="24" t="str">
        <f>IF(WEEKDAY(B46,1)=startday,B46,"")</f>
        <v/>
      </c>
      <c r="C48" s="25" t="str">
        <f>IF(B48="",IF(WEEKDAY(B46,1)=MOD(startday,7)+1,B46,""),B48+1)</f>
        <v/>
      </c>
      <c r="D48" s="25" t="str">
        <f>IF(C48="",IF(WEEKDAY(B46,1)=MOD(startday+1,7)+1,B46,""),C48+1)</f>
        <v/>
      </c>
      <c r="E48" s="25" t="str">
        <f>IF(D48="",IF(WEEKDAY(B46,1)=MOD(startday+2,7)+1,B46,""),D48+1)</f>
        <v/>
      </c>
      <c r="F48" s="25" t="str">
        <f>IF(E48="",IF(WEEKDAY(B46,1)=MOD(startday+3,7)+1,B46,""),E48+1)</f>
        <v/>
      </c>
      <c r="G48" s="25" t="str">
        <f>IF(F48="",IF(WEEKDAY(B46,1)=MOD(startday+4,7)+1,B46,""),F48+1)</f>
        <v/>
      </c>
      <c r="H48" s="24">
        <f>IF(G48="",IF(WEEKDAY(B46,1)=MOD(startday+5,7)+1,B46,""),G48+1)</f>
        <v>46235</v>
      </c>
      <c r="AA48" s="17"/>
    </row>
    <row r="49" spans="1:27" s="8" customFormat="1" ht="14.1">
      <c r="B49" s="24">
        <f>IF(H48="","",IF(MONTH(H48+1)&lt;&gt;MONTH(H48),"",H48+1))</f>
        <v>46236</v>
      </c>
      <c r="C49" s="25">
        <f>IF(B49="","",IF(MONTH(B49+1)&lt;&gt;MONTH(B49),"",B49+1))</f>
        <v>46237</v>
      </c>
      <c r="D49" s="25">
        <f t="shared" ref="D49:D53" si="80">IF(C49="","",IF(MONTH(C49+1)&lt;&gt;MONTH(C49),"",C49+1))</f>
        <v>46238</v>
      </c>
      <c r="E49" s="25">
        <f>IF(D49="","",IF(MONTH(D49+1)&lt;&gt;MONTH(D49),"",D49+1))</f>
        <v>46239</v>
      </c>
      <c r="F49" s="25">
        <f t="shared" ref="F49:F53" si="81">IF(E49="","",IF(MONTH(E49+1)&lt;&gt;MONTH(E49),"",E49+1))</f>
        <v>46240</v>
      </c>
      <c r="G49" s="25">
        <f t="shared" ref="G49:G53" si="82">IF(F49="","",IF(MONTH(F49+1)&lt;&gt;MONTH(F49),"",F49+1))</f>
        <v>46241</v>
      </c>
      <c r="H49" s="24">
        <f t="shared" ref="H49:H53" si="83">IF(G49="","",IF(MONTH(G49+1)&lt;&gt;MONTH(G49),"",G49+1))</f>
        <v>46242</v>
      </c>
      <c r="AA49" s="17"/>
    </row>
    <row r="50" spans="1:27" s="8" customFormat="1" ht="14.1">
      <c r="B50" s="24">
        <f t="shared" ref="B50:B53" si="84">IF(H49="","",IF(MONTH(H49+1)&lt;&gt;MONTH(H49),"",H49+1))</f>
        <v>46243</v>
      </c>
      <c r="C50" s="25">
        <f t="shared" ref="C50:C53" si="85">IF(B50="","",IF(MONTH(B50+1)&lt;&gt;MONTH(B50),"",B50+1))</f>
        <v>46244</v>
      </c>
      <c r="D50" s="25">
        <f t="shared" si="80"/>
        <v>46245</v>
      </c>
      <c r="E50" s="25">
        <f t="shared" ref="E50:E53" si="86">IF(D50="","",IF(MONTH(D50+1)&lt;&gt;MONTH(D50),"",D50+1))</f>
        <v>46246</v>
      </c>
      <c r="F50" s="25">
        <f t="shared" si="81"/>
        <v>46247</v>
      </c>
      <c r="G50" s="37">
        <f t="shared" si="82"/>
        <v>46248</v>
      </c>
      <c r="H50" s="24">
        <f t="shared" si="83"/>
        <v>46249</v>
      </c>
      <c r="J50" s="28"/>
      <c r="AA50" s="17"/>
    </row>
    <row r="51" spans="1:27" s="8" customFormat="1" ht="14.1">
      <c r="B51" s="24">
        <f t="shared" si="84"/>
        <v>46250</v>
      </c>
      <c r="C51" s="31">
        <f t="shared" si="85"/>
        <v>46251</v>
      </c>
      <c r="D51" s="31">
        <f t="shared" si="80"/>
        <v>46252</v>
      </c>
      <c r="E51" s="31">
        <f t="shared" si="86"/>
        <v>46253</v>
      </c>
      <c r="F51" s="31">
        <f t="shared" si="81"/>
        <v>46254</v>
      </c>
      <c r="G51" s="31">
        <f t="shared" si="82"/>
        <v>46255</v>
      </c>
      <c r="H51" s="24">
        <f t="shared" si="83"/>
        <v>46256</v>
      </c>
      <c r="AA51" s="17"/>
    </row>
    <row r="52" spans="1:27" s="8" customFormat="1" ht="14.1">
      <c r="B52" s="24">
        <f t="shared" si="84"/>
        <v>46257</v>
      </c>
      <c r="C52" s="25">
        <f t="shared" si="85"/>
        <v>46258</v>
      </c>
      <c r="D52" s="25">
        <f t="shared" si="80"/>
        <v>46259</v>
      </c>
      <c r="E52" s="25">
        <f t="shared" si="86"/>
        <v>46260</v>
      </c>
      <c r="F52" s="35">
        <f t="shared" si="81"/>
        <v>46261</v>
      </c>
      <c r="G52" s="35">
        <f t="shared" si="82"/>
        <v>46262</v>
      </c>
      <c r="H52" s="24">
        <f t="shared" si="83"/>
        <v>46263</v>
      </c>
      <c r="J52" s="18"/>
      <c r="K52" s="18"/>
      <c r="AA52" s="17"/>
    </row>
    <row r="53" spans="1:27" s="8" customFormat="1" ht="14.1">
      <c r="B53" s="24">
        <f t="shared" si="84"/>
        <v>46264</v>
      </c>
      <c r="C53" s="25">
        <f t="shared" si="85"/>
        <v>46265</v>
      </c>
      <c r="D53" s="25" t="str">
        <f t="shared" si="80"/>
        <v/>
      </c>
      <c r="E53" s="25" t="str">
        <f t="shared" si="86"/>
        <v/>
      </c>
      <c r="F53" s="25" t="str">
        <f t="shared" si="81"/>
        <v/>
      </c>
      <c r="G53" s="25" t="str">
        <f t="shared" si="82"/>
        <v/>
      </c>
      <c r="H53" s="24" t="str">
        <f t="shared" si="83"/>
        <v/>
      </c>
      <c r="J53" s="20"/>
      <c r="K53" s="20"/>
      <c r="AA53" s="17"/>
    </row>
    <row r="54" spans="1:27" s="8" customFormat="1">
      <c r="A54" s="13"/>
      <c r="B54" s="19"/>
      <c r="C54" s="18"/>
      <c r="D54" s="18"/>
      <c r="E54" s="18"/>
      <c r="F54" s="18"/>
      <c r="G54" s="18"/>
      <c r="H54" s="18"/>
      <c r="I54" s="18"/>
      <c r="J54" s="20"/>
      <c r="K54" s="20"/>
      <c r="L54" s="18"/>
      <c r="N54" s="18"/>
      <c r="O54" s="22"/>
      <c r="P54" s="18"/>
      <c r="Q54" s="18"/>
      <c r="R54" s="18"/>
      <c r="S54" s="18"/>
      <c r="T54" s="18"/>
      <c r="U54" s="18"/>
      <c r="V54" s="18"/>
      <c r="W54" s="18"/>
      <c r="X54" s="18"/>
      <c r="AA54" s="17"/>
    </row>
    <row r="55" spans="1:27" s="8" customFormat="1">
      <c r="A55" s="13"/>
      <c r="B55" s="32"/>
      <c r="C55" s="20" t="s">
        <v>5</v>
      </c>
      <c r="D55" s="20"/>
      <c r="E55" s="20"/>
      <c r="F55" s="20"/>
      <c r="G55" s="20"/>
      <c r="H55" s="20"/>
      <c r="I55" s="20"/>
      <c r="J55" s="20"/>
      <c r="K55" s="20"/>
      <c r="L55" s="20"/>
      <c r="N55" s="19"/>
      <c r="O55" s="23"/>
      <c r="P55" s="20"/>
      <c r="Q55" s="20"/>
      <c r="R55" s="20"/>
      <c r="S55" s="20"/>
      <c r="T55" s="20"/>
      <c r="U55" s="20"/>
      <c r="V55" s="20"/>
      <c r="W55" s="20"/>
      <c r="X55" s="20"/>
      <c r="AA55" s="17"/>
    </row>
    <row r="56" spans="1:27" s="8" customFormat="1">
      <c r="A56" s="13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N56" s="19"/>
      <c r="O56" s="23"/>
      <c r="P56" s="20"/>
      <c r="Q56" s="20"/>
      <c r="R56" s="20"/>
      <c r="S56" s="20"/>
      <c r="T56" s="20"/>
      <c r="U56" s="20"/>
      <c r="V56" s="20"/>
      <c r="W56" s="20"/>
      <c r="X56" s="20"/>
      <c r="AA56" s="17"/>
    </row>
    <row r="57" spans="1:27" s="8" customFormat="1">
      <c r="A57" s="13"/>
      <c r="B57" s="20"/>
      <c r="C57" s="20" t="s">
        <v>6</v>
      </c>
      <c r="D57" s="20"/>
      <c r="E57" s="20"/>
      <c r="F57" s="20"/>
      <c r="G57" s="20"/>
      <c r="H57" s="20"/>
      <c r="I57" s="20"/>
      <c r="J57" s="20"/>
      <c r="K57" s="20"/>
      <c r="L57" s="20"/>
      <c r="N57" s="19"/>
      <c r="O57" s="23"/>
      <c r="P57" s="20"/>
      <c r="Q57" s="20"/>
      <c r="R57" s="20"/>
      <c r="S57" s="20"/>
      <c r="T57" s="20"/>
      <c r="U57" s="20"/>
      <c r="V57" s="20"/>
      <c r="W57" s="20"/>
      <c r="X57" s="20"/>
      <c r="AA57" s="17"/>
    </row>
    <row r="58" spans="1:27" s="8" customFormat="1">
      <c r="A58" s="13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N58" s="20"/>
      <c r="O58" s="23"/>
      <c r="P58" s="20"/>
      <c r="Q58" s="20"/>
      <c r="R58" s="20"/>
      <c r="S58" s="20"/>
      <c r="T58" s="20"/>
      <c r="U58" s="20"/>
      <c r="V58" s="20"/>
      <c r="W58" s="20"/>
      <c r="X58" s="20"/>
      <c r="AA58" s="17"/>
    </row>
    <row r="59" spans="1:27" s="8" customFormat="1">
      <c r="A59" s="13"/>
      <c r="B59" s="33"/>
      <c r="C59" s="20" t="s">
        <v>7</v>
      </c>
      <c r="D59" s="20"/>
      <c r="E59" s="20"/>
      <c r="F59" s="20"/>
      <c r="G59" s="20"/>
      <c r="H59" s="20"/>
      <c r="I59" s="20"/>
      <c r="J59" s="20"/>
      <c r="K59" s="20"/>
      <c r="L59" s="20"/>
      <c r="N59" s="20"/>
      <c r="O59" s="23"/>
      <c r="P59" s="20"/>
      <c r="Q59" s="20"/>
      <c r="R59" s="20"/>
      <c r="S59" s="20"/>
      <c r="T59" s="20"/>
      <c r="U59" s="20"/>
      <c r="V59" s="20"/>
      <c r="W59" s="20"/>
      <c r="X59" s="20"/>
      <c r="AA59" s="17"/>
    </row>
    <row r="60" spans="1:27" s="8" customFormat="1">
      <c r="A60" s="13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N60" s="20"/>
      <c r="O60" s="23"/>
      <c r="P60" s="20"/>
      <c r="Q60" s="20"/>
      <c r="R60" s="20"/>
      <c r="S60" s="20"/>
      <c r="T60" s="20"/>
      <c r="U60" s="20"/>
      <c r="V60" s="20"/>
      <c r="W60" s="21"/>
      <c r="X60" s="20"/>
      <c r="AA60" s="17"/>
    </row>
    <row r="61" spans="1:27" s="8" customFormat="1">
      <c r="A61" s="13"/>
      <c r="B61" s="34"/>
      <c r="C61" s="20" t="s">
        <v>8</v>
      </c>
      <c r="D61" s="20"/>
      <c r="E61" s="20"/>
      <c r="F61" s="20"/>
      <c r="G61" s="20"/>
      <c r="H61" s="20"/>
      <c r="I61" s="20"/>
      <c r="J61" s="20"/>
      <c r="K61" s="20"/>
      <c r="L61" s="20"/>
      <c r="N61" s="20"/>
      <c r="O61" s="23"/>
      <c r="P61" s="20"/>
      <c r="Q61" s="20"/>
      <c r="R61" s="20"/>
      <c r="S61" s="20"/>
      <c r="T61" s="20"/>
      <c r="U61" s="20"/>
      <c r="V61" s="20"/>
      <c r="W61" s="20"/>
      <c r="X61" s="20"/>
      <c r="AA61" s="17"/>
    </row>
    <row r="62" spans="1:27" s="8" customFormat="1">
      <c r="A62" s="13"/>
      <c r="B62"/>
      <c r="C62" s="20"/>
      <c r="D62" s="20"/>
      <c r="E62" s="20"/>
      <c r="F62" s="20"/>
      <c r="G62" s="20"/>
      <c r="H62" s="20"/>
      <c r="I62" s="20"/>
      <c r="J62"/>
      <c r="K62"/>
      <c r="L62" s="20"/>
      <c r="N62" s="20"/>
      <c r="O62" s="23"/>
      <c r="P62" s="20"/>
      <c r="Q62" s="20"/>
      <c r="R62" s="20"/>
      <c r="S62" s="20"/>
      <c r="T62" s="20"/>
      <c r="U62" s="20"/>
      <c r="V62" s="20"/>
      <c r="W62" s="20"/>
      <c r="X62" s="20"/>
      <c r="AA62" s="17"/>
    </row>
    <row r="63" spans="1:27" s="8" customFormat="1">
      <c r="A63" s="13"/>
      <c r="B63"/>
      <c r="C63" s="20"/>
      <c r="D63" s="20"/>
      <c r="E63" s="20"/>
      <c r="F63" s="20"/>
      <c r="G63" s="20"/>
      <c r="H63" s="20"/>
      <c r="I63" s="20"/>
      <c r="J63"/>
      <c r="K63"/>
      <c r="L63" s="20"/>
      <c r="N63" s="20"/>
      <c r="O63" s="23"/>
      <c r="P63" s="20"/>
      <c r="Q63" s="20"/>
      <c r="R63" s="20"/>
      <c r="S63" s="20"/>
      <c r="T63" s="20"/>
      <c r="U63" s="20"/>
      <c r="V63" s="20"/>
      <c r="W63" s="20"/>
      <c r="X63" s="20"/>
      <c r="AA63" s="17"/>
    </row>
  </sheetData>
  <mergeCells count="23">
    <mergeCell ref="B46:H46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  <mergeCell ref="A1:M1"/>
    <mergeCell ref="B4:C4"/>
    <mergeCell ref="G4:K4"/>
    <mergeCell ref="Q4:S4"/>
    <mergeCell ref="U4:X4"/>
    <mergeCell ref="A2:M2"/>
    <mergeCell ref="D4:E4"/>
    <mergeCell ref="L4:M4"/>
  </mergeCells>
  <phoneticPr fontId="0" type="noConversion"/>
  <conditionalFormatting sqref="B12:H17 J12:P17 R12:X17 B21:H26 J21:P26 R21:X26 B30:H35 J30:P35 R30:X35 B39:H44 J39:P44 R39:X44">
    <cfRule type="expression" dxfId="3" priority="3" stopIfTrue="1">
      <formula>OR(WEEKDAY(B12,1)=1,WEEKDAY(B12,1)=7)</formula>
    </cfRule>
    <cfRule type="cellIs" dxfId="2" priority="4" stopIfTrue="1" operator="equal">
      <formula>""</formula>
    </cfRule>
  </conditionalFormatting>
  <conditionalFormatting sqref="B48:H53">
    <cfRule type="expression" dxfId="1" priority="1" stopIfTrue="1">
      <formula>OR(WEEKDAY(B48,1)=1,WEEKDAY(B48,1)=7)</formula>
    </cfRule>
    <cfRule type="cellIs" dxfId="0" priority="2" stopIfTrue="1" operator="equal">
      <formula>""</formula>
    </cfRule>
  </conditionalFormatting>
  <printOptions horizontalCentered="1"/>
  <pageMargins left="0.25" right="0.25" top="0.5" bottom="0.25" header="0.5" footer="0.25"/>
  <pageSetup orientation="portrait" r:id="rId1"/>
  <headerFooter alignWithMargins="0">
    <oddFooter>&amp;L&amp;8&amp;K00-049Calendar Templates by Vertex42.com&amp;R&amp;8&amp;K00-049https://www.vertex42.com/calendars/school-calendar.html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Vertex42 LLC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subject/>
  <dc:creator>Vertex42.com</dc:creator>
  <cp:keywords/>
  <dc:description>(c) 2007-2018 Vertex42 LLC. All Rights Reserved.</dc:description>
  <cp:lastModifiedBy>Dan Lehr He/Him/His</cp:lastModifiedBy>
  <cp:revision/>
  <dcterms:created xsi:type="dcterms:W3CDTF">2004-08-16T18:44:14Z</dcterms:created>
  <dcterms:modified xsi:type="dcterms:W3CDTF">2025-08-20T16:03:38Z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